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53" i="1"/>
  <c r="G153"/>
  <c r="G152"/>
  <c r="G151"/>
  <c r="P150"/>
  <c r="G150" s="1"/>
  <c r="G148"/>
  <c r="G147"/>
  <c r="P143"/>
  <c r="G123"/>
  <c r="G89"/>
  <c r="G92"/>
  <c r="N92"/>
  <c r="G114"/>
  <c r="G140"/>
  <c r="K85"/>
  <c r="G82"/>
  <c r="G73"/>
  <c r="K69"/>
  <c r="G63"/>
  <c r="G69" s="1"/>
  <c r="G105" l="1"/>
  <c r="G103"/>
  <c r="I144"/>
  <c r="I143"/>
  <c r="P145"/>
  <c r="P144"/>
  <c r="P27"/>
  <c r="P26"/>
  <c r="L25"/>
  <c r="N25"/>
  <c r="P25"/>
  <c r="P87"/>
  <c r="P86"/>
  <c r="P85"/>
  <c r="P61"/>
  <c r="G61" s="1"/>
  <c r="P60"/>
  <c r="G60" s="1"/>
  <c r="P59"/>
  <c r="P43"/>
  <c r="P42"/>
  <c r="P41"/>
  <c r="G85" l="1"/>
  <c r="N145"/>
  <c r="N144"/>
  <c r="G144" s="1"/>
  <c r="N143"/>
  <c r="I153"/>
  <c r="G135"/>
  <c r="G136"/>
  <c r="G134"/>
  <c r="G133"/>
  <c r="G122"/>
  <c r="G121"/>
  <c r="G120"/>
  <c r="G129"/>
  <c r="G130"/>
  <c r="G128"/>
  <c r="G126"/>
  <c r="G127"/>
  <c r="G118"/>
  <c r="G115"/>
  <c r="G112"/>
  <c r="G108"/>
  <c r="G106"/>
  <c r="G100"/>
  <c r="G98"/>
  <c r="G97"/>
  <c r="P94"/>
  <c r="P93"/>
  <c r="G93" s="1"/>
  <c r="G91"/>
  <c r="G90"/>
  <c r="G79"/>
  <c r="G76"/>
  <c r="G77"/>
  <c r="P71"/>
  <c r="P70"/>
  <c r="G70" s="1"/>
  <c r="P69"/>
  <c r="G51"/>
  <c r="G58"/>
  <c r="G57"/>
  <c r="G48"/>
  <c r="L59"/>
  <c r="G59" s="1"/>
  <c r="G45"/>
  <c r="K153" l="1"/>
  <c r="P155"/>
  <c r="P154"/>
  <c r="G43"/>
  <c r="G42"/>
  <c r="N41"/>
  <c r="N153" s="1"/>
  <c r="G41"/>
  <c r="G35"/>
  <c r="G37"/>
  <c r="G32"/>
  <c r="G39"/>
  <c r="G38"/>
  <c r="G29"/>
  <c r="N27"/>
  <c r="N26"/>
  <c r="G17"/>
  <c r="G16"/>
  <c r="G14"/>
  <c r="G13"/>
  <c r="G23"/>
  <c r="N154" l="1"/>
  <c r="G25"/>
  <c r="N155"/>
  <c r="G21"/>
  <c r="G18"/>
  <c r="G15"/>
  <c r="G12"/>
  <c r="L26"/>
  <c r="G26" s="1"/>
  <c r="G132"/>
  <c r="G111"/>
  <c r="G96"/>
  <c r="G80"/>
  <c r="G74"/>
  <c r="G83"/>
  <c r="K86"/>
  <c r="N86"/>
  <c r="G64"/>
  <c r="G46"/>
  <c r="G49"/>
  <c r="G22"/>
  <c r="G19"/>
  <c r="I155"/>
  <c r="G107"/>
  <c r="K145"/>
  <c r="G145" s="1"/>
  <c r="G101"/>
  <c r="G104"/>
  <c r="G119"/>
  <c r="G137"/>
  <c r="G116"/>
  <c r="G113"/>
  <c r="K87"/>
  <c r="G84"/>
  <c r="G81"/>
  <c r="G78"/>
  <c r="G75"/>
  <c r="K71"/>
  <c r="G68"/>
  <c r="G65"/>
  <c r="G47"/>
  <c r="L61"/>
  <c r="G50"/>
  <c r="G40"/>
  <c r="G34"/>
  <c r="G31"/>
  <c r="L27"/>
  <c r="G27" s="1"/>
  <c r="G20"/>
  <c r="G36"/>
  <c r="G30"/>
  <c r="G33"/>
  <c r="K42"/>
  <c r="G102"/>
  <c r="G99"/>
  <c r="G143" l="1"/>
  <c r="K155"/>
  <c r="G86"/>
  <c r="G154" s="1"/>
  <c r="G71"/>
  <c r="G87"/>
  <c r="G155" l="1"/>
</calcChain>
</file>

<file path=xl/sharedStrings.xml><?xml version="1.0" encoding="utf-8"?>
<sst xmlns="http://schemas.openxmlformats.org/spreadsheetml/2006/main" count="115" uniqueCount="70">
  <si>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</si>
  <si>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</si>
  <si>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</si>
  <si>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</si>
  <si>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</si>
  <si>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</si>
  <si>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</si>
  <si>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</si>
  <si>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</si>
  <si>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</si>
  <si>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</si>
  <si>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</si>
  <si>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</si>
  <si>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</si>
  <si>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0,0 </t>
  </si>
  <si>
    <t>Содержание библиотек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</si>
  <si>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</si>
  <si>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</si>
  <si>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Строительство спортивной площадки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</si>
  <si>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</si>
  <si>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</si>
  <si>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</si>
  <si>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 0,0</t>
  </si>
  <si>
    <t>Содержание объектов водоснабжения и водоотведения</t>
  </si>
  <si>
    <t>Ремонт объектов водоснабжения и водоотведения</t>
  </si>
  <si>
    <t>Прочие мероприятия в области коммунального хозяйства</t>
  </si>
  <si>
    <t>Итого по подпрограмме "Обеспечение устойчивого функционирования жилищно-коммунального хозяйства"</t>
  </si>
  <si>
    <t>3. 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</si>
  <si>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</si>
  <si>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</si>
  <si>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Реализация Проекта организации дорожного движения на автомобильных дорогах местного значения</t>
  </si>
  <si>
    <t>Итого по подпрограмме "Дорожное хозяйство"</t>
  </si>
  <si>
    <t>4. Подпрограмма "Безопасность"</t>
  </si>
  <si>
    <t>Мероприятия по укреплению пожарной безопасности, предупреждению и ликвидации последствий ЧС</t>
  </si>
  <si>
    <t>Мероприятия по укреплению общественного порядка, противодействия экстремизму и терроризму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</si>
  <si>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</si>
  <si>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</si>
  <si>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</si>
  <si>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</si>
  <si>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</si>
  <si>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</si>
  <si>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</si>
  <si>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</si>
  <si>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</si>
  <si>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</si>
  <si>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</si>
  <si>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</si>
  <si>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</si>
  <si>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</si>
  <si>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</si>
  <si>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</si>
  <si>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Пенсия за выслугу лет муниципальным служащим</t>
  </si>
  <si>
    <t>Формирование, исполнение и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</si>
  <si>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</si>
  <si>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</si>
  <si>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Осуществление муниципального земельного контроля</t>
  </si>
  <si>
    <t>Проведение мероприятий общемуниципального характера</t>
  </si>
  <si>
    <t>Обслуживание внутреннего долга</t>
  </si>
  <si>
    <t>Итого по подпрограмме "Муниципальное управление"</t>
  </si>
  <si>
    <t>ИТОГО ПО ПРОГРАММЕ</t>
  </si>
  <si>
    <t>Осуществление внутреннегомуниципального финансового контроля</t>
  </si>
  <si>
    <t xml:space="preserve"> </t>
  </si>
  <si>
    <t>Содержание и ремонт мест воинских захоронений</t>
  </si>
  <si>
    <t>План мероприятий муниципальной программы «Развитие территории Черновского сельского поселения» на 2018 и плановый период 2019 и 2020 годы</t>
  </si>
  <si>
    <t>Поддержка малого и среднего предпринимательства</t>
  </si>
  <si>
    <t>Резервный фонд администрации поселения</t>
  </si>
  <si>
    <t>Организация ритуальных услуг в части создания специализированной службы по вопросам похоронного дела</t>
  </si>
  <si>
    <t>8. Подпрограмма "Поддержка субъектов малого и среднего предпринимательства"</t>
  </si>
  <si>
    <t>Итого по подпрограмме "Поддержка субъектов малого и среднего предпринимательства"</t>
  </si>
  <si>
    <t>Приложение к постановлению администрации Черновсчкого сельского поселения от 22.05.2018г. № 59-п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</si>
</sst>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164" fontId="0" fillId="0" borderId="0" xfId="0" applyNumberFormat="1"/>
    <xf numFmtId="0" fontId="2" fillId="0" borderId="19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3" borderId="0" xfId="0" applyFill="1"/>
    <xf numFmtId="0" fontId="2" fillId="3" borderId="3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164" fontId="7" fillId="3" borderId="2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64" fontId="7" fillId="3" borderId="13" xfId="0" applyNumberFormat="1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64" fontId="7" fillId="3" borderId="2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8" fillId="2" borderId="12" xfId="0" applyNumberFormat="1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8" fillId="2" borderId="34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7" fillId="3" borderId="2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164" fontId="7" fillId="3" borderId="13" xfId="0" applyNumberFormat="1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10" fillId="3" borderId="33" xfId="0" applyFont="1" applyFill="1" applyBorder="1" applyAlignment="1">
      <alignment wrapText="1"/>
    </xf>
    <xf numFmtId="0" fontId="10" fillId="3" borderId="34" xfId="0" applyFont="1" applyFill="1" applyBorder="1" applyAlignment="1">
      <alignment wrapText="1"/>
    </xf>
    <xf numFmtId="0" fontId="10" fillId="3" borderId="19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7" fillId="3" borderId="3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3" borderId="40" xfId="0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9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7" fillId="3" borderId="2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164" fontId="7" fillId="3" borderId="21" xfId="0" applyNumberFormat="1" applyFont="1" applyFill="1" applyBorder="1" applyAlignment="1">
      <alignment horizontal="center" wrapText="1"/>
    </xf>
    <xf numFmtId="164" fontId="7" fillId="3" borderId="9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/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2" borderId="33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justify" wrapText="1"/>
    </xf>
    <xf numFmtId="0" fontId="7" fillId="3" borderId="5" xfId="0" applyFont="1" applyFill="1" applyBorder="1" applyAlignment="1">
      <alignment horizontal="justify" wrapText="1"/>
    </xf>
    <xf numFmtId="0" fontId="7" fillId="3" borderId="19" xfId="0" applyFont="1" applyFill="1" applyBorder="1" applyAlignment="1">
      <alignment horizontal="justify" wrapText="1"/>
    </xf>
    <xf numFmtId="0" fontId="7" fillId="3" borderId="6" xfId="0" applyFont="1" applyFill="1" applyBorder="1" applyAlignment="1">
      <alignment horizontal="justify" wrapText="1"/>
    </xf>
    <xf numFmtId="0" fontId="7" fillId="3" borderId="20" xfId="0" applyFont="1" applyFill="1" applyBorder="1" applyAlignment="1">
      <alignment horizontal="justify" wrapText="1"/>
    </xf>
    <xf numFmtId="0" fontId="7" fillId="3" borderId="8" xfId="0" applyFont="1" applyFill="1" applyBorder="1" applyAlignment="1">
      <alignment horizontal="justify" wrapText="1"/>
    </xf>
    <xf numFmtId="0" fontId="8" fillId="2" borderId="33" xfId="0" applyFont="1" applyFill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7" fillId="3" borderId="25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3" borderId="3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2" borderId="25" xfId="0" applyFont="1" applyFill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 wrapText="1"/>
    </xf>
    <xf numFmtId="164" fontId="7" fillId="3" borderId="17" xfId="0" applyNumberFormat="1" applyFont="1" applyFill="1" applyBorder="1" applyAlignment="1">
      <alignment horizontal="center" wrapText="1"/>
    </xf>
    <xf numFmtId="164" fontId="7" fillId="3" borderId="15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Alignment="1">
      <alignment horizontal="center" wrapText="1"/>
    </xf>
    <xf numFmtId="164" fontId="7" fillId="3" borderId="14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0" fontId="8" fillId="2" borderId="36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3" borderId="1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7" fillId="3" borderId="49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4" fontId="8" fillId="0" borderId="25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0" fontId="9" fillId="3" borderId="34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workbookViewId="0">
      <selection activeCell="M1" sqref="M1:Z3"/>
    </sheetView>
  </sheetViews>
  <sheetFormatPr defaultRowHeight="15"/>
  <cols>
    <col min="1" max="1" width="3.42578125" customWidth="1"/>
    <col min="2" max="3" width="7.140625" customWidth="1"/>
    <col min="5" max="5" width="1.7109375" hidden="1" customWidth="1"/>
    <col min="6" max="6" width="2.140625" hidden="1" customWidth="1"/>
    <col min="7" max="7" width="12" bestFit="1" customWidth="1"/>
    <col min="8" max="8" width="0.42578125" customWidth="1"/>
    <col min="9" max="9" width="8.28515625" customWidth="1"/>
    <col min="10" max="10" width="2.140625" customWidth="1"/>
    <col min="11" max="11" width="9.140625" hidden="1" customWidth="1"/>
    <col min="12" max="12" width="8.28515625" customWidth="1"/>
    <col min="13" max="13" width="1.140625" customWidth="1"/>
    <col min="14" max="14" width="6.28515625" customWidth="1"/>
    <col min="15" max="15" width="3" customWidth="1"/>
    <col min="16" max="16" width="4.28515625" customWidth="1"/>
    <col min="17" max="17" width="6.85546875" customWidth="1"/>
    <col min="18" max="18" width="2.85546875" hidden="1" customWidth="1"/>
    <col min="19" max="19" width="6.140625" customWidth="1"/>
    <col min="20" max="20" width="4.85546875" customWidth="1"/>
    <col min="21" max="21" width="6" customWidth="1"/>
    <col min="22" max="22" width="0.28515625" hidden="1" customWidth="1"/>
    <col min="23" max="24" width="9.140625" hidden="1" customWidth="1"/>
    <col min="25" max="25" width="0.28515625" customWidth="1"/>
    <col min="26" max="26" width="9.140625" hidden="1" customWidth="1"/>
  </cols>
  <sheetData>
    <row r="1" spans="1:26" ht="15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63" t="s">
        <v>69</v>
      </c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</row>
    <row r="2" spans="1:26" ht="15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</row>
    <row r="3" spans="1:26" ht="18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26" ht="15.7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"/>
      <c r="R4" s="132"/>
      <c r="S4" s="132"/>
      <c r="T4" s="132"/>
      <c r="U4" s="155"/>
      <c r="V4" s="155"/>
      <c r="W4" s="155"/>
      <c r="X4" s="155"/>
      <c r="Y4" s="155"/>
      <c r="Z4" s="155"/>
    </row>
    <row r="5" spans="1:26" ht="72" customHeight="1">
      <c r="A5" s="153" t="s">
        <v>63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18"/>
      <c r="Z5" s="118"/>
    </row>
    <row r="6" spans="1:26" ht="16.5" thickBot="1">
      <c r="A6" s="1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"/>
      <c r="T6" s="155"/>
      <c r="U6" s="155"/>
      <c r="V6" s="155"/>
      <c r="W6" s="155"/>
      <c r="X6" s="155"/>
      <c r="Y6" s="155"/>
      <c r="Z6" s="2"/>
    </row>
    <row r="7" spans="1:26" ht="16.5" thickBot="1">
      <c r="A7" s="133" t="s">
        <v>0</v>
      </c>
      <c r="B7" s="136" t="s">
        <v>1</v>
      </c>
      <c r="C7" s="137"/>
      <c r="D7" s="142" t="s">
        <v>2</v>
      </c>
      <c r="E7" s="143"/>
      <c r="F7" s="144"/>
      <c r="G7" s="147" t="s">
        <v>3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50" t="s">
        <v>4</v>
      </c>
      <c r="T7" s="143"/>
      <c r="U7" s="144"/>
      <c r="V7" s="74"/>
      <c r="W7" s="118"/>
      <c r="X7" s="118"/>
      <c r="Y7" s="118"/>
      <c r="Z7" s="118"/>
    </row>
    <row r="8" spans="1:26" ht="16.5" thickBot="1">
      <c r="A8" s="134"/>
      <c r="B8" s="138"/>
      <c r="C8" s="139"/>
      <c r="D8" s="145"/>
      <c r="E8" s="67"/>
      <c r="F8" s="68"/>
      <c r="G8" s="150" t="s">
        <v>5</v>
      </c>
      <c r="H8" s="144"/>
      <c r="I8" s="147" t="s">
        <v>6</v>
      </c>
      <c r="J8" s="148"/>
      <c r="K8" s="148"/>
      <c r="L8" s="148"/>
      <c r="M8" s="148"/>
      <c r="N8" s="148"/>
      <c r="O8" s="148"/>
      <c r="P8" s="148"/>
      <c r="Q8" s="148"/>
      <c r="R8" s="149"/>
      <c r="S8" s="151"/>
      <c r="T8" s="172"/>
      <c r="U8" s="152"/>
      <c r="V8" s="74"/>
      <c r="W8" s="118"/>
      <c r="X8" s="118"/>
      <c r="Y8" s="118"/>
      <c r="Z8" s="118"/>
    </row>
    <row r="9" spans="1:26" ht="31.5" customHeight="1" thickBot="1">
      <c r="A9" s="135"/>
      <c r="B9" s="140"/>
      <c r="C9" s="141"/>
      <c r="D9" s="146"/>
      <c r="E9" s="70"/>
      <c r="F9" s="71"/>
      <c r="G9" s="151"/>
      <c r="H9" s="152"/>
      <c r="I9" s="147" t="s">
        <v>7</v>
      </c>
      <c r="J9" s="149"/>
      <c r="K9" s="147" t="s">
        <v>8</v>
      </c>
      <c r="L9" s="148"/>
      <c r="M9" s="149"/>
      <c r="N9" s="147" t="s">
        <v>9</v>
      </c>
      <c r="O9" s="149"/>
      <c r="P9" s="147" t="s">
        <v>10</v>
      </c>
      <c r="Q9" s="148"/>
      <c r="R9" s="149"/>
      <c r="S9" s="156"/>
      <c r="T9" s="157"/>
      <c r="U9" s="158"/>
      <c r="V9" s="74"/>
      <c r="W9" s="118"/>
      <c r="X9" s="118"/>
      <c r="Y9" s="118"/>
      <c r="Z9" s="118"/>
    </row>
    <row r="10" spans="1:26" ht="19.5" thickBot="1">
      <c r="A10" s="3">
        <v>1</v>
      </c>
      <c r="B10" s="167">
        <v>2</v>
      </c>
      <c r="C10" s="168"/>
      <c r="D10" s="169">
        <v>3</v>
      </c>
      <c r="E10" s="170"/>
      <c r="F10" s="171"/>
      <c r="G10" s="159">
        <v>4</v>
      </c>
      <c r="H10" s="161"/>
      <c r="I10" s="159">
        <v>5</v>
      </c>
      <c r="J10" s="161"/>
      <c r="K10" s="159">
        <v>6</v>
      </c>
      <c r="L10" s="160"/>
      <c r="M10" s="161"/>
      <c r="N10" s="159">
        <v>7</v>
      </c>
      <c r="O10" s="161"/>
      <c r="P10" s="159">
        <v>8</v>
      </c>
      <c r="Q10" s="160"/>
      <c r="R10" s="161"/>
      <c r="S10" s="159">
        <v>9</v>
      </c>
      <c r="T10" s="160"/>
      <c r="U10" s="161"/>
      <c r="V10" s="74"/>
      <c r="W10" s="118"/>
      <c r="X10" s="118"/>
      <c r="Y10" s="118"/>
      <c r="Z10" s="118"/>
    </row>
    <row r="11" spans="1:26" ht="19.5" customHeight="1" thickBot="1">
      <c r="A11" s="114" t="s">
        <v>11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7"/>
      <c r="X11" s="74"/>
      <c r="Y11" s="118"/>
      <c r="Z11" s="118"/>
    </row>
    <row r="12" spans="1:26" s="21" customFormat="1" ht="16.5" thickBot="1">
      <c r="A12" s="162">
        <v>1</v>
      </c>
      <c r="B12" s="165" t="s">
        <v>12</v>
      </c>
      <c r="C12" s="166"/>
      <c r="D12" s="88">
        <v>2018</v>
      </c>
      <c r="E12" s="89"/>
      <c r="F12" s="90"/>
      <c r="G12" s="76">
        <f>I12+L12+N12+P12</f>
        <v>1602.6999999999998</v>
      </c>
      <c r="H12" s="77"/>
      <c r="I12" s="76">
        <v>0</v>
      </c>
      <c r="J12" s="78"/>
      <c r="K12" s="77"/>
      <c r="L12" s="76">
        <v>116.3</v>
      </c>
      <c r="M12" s="77"/>
      <c r="N12" s="76">
        <v>616.29999999999995</v>
      </c>
      <c r="O12" s="77"/>
      <c r="P12" s="76">
        <v>870.1</v>
      </c>
      <c r="Q12" s="78"/>
      <c r="R12" s="77"/>
      <c r="S12" s="173" t="s">
        <v>13</v>
      </c>
      <c r="T12" s="127"/>
      <c r="U12" s="128"/>
      <c r="V12" s="100"/>
      <c r="W12" s="101"/>
      <c r="X12" s="101"/>
      <c r="Y12" s="101"/>
      <c r="Z12" s="101"/>
    </row>
    <row r="13" spans="1:26" s="21" customFormat="1" ht="16.5" thickBot="1">
      <c r="A13" s="163"/>
      <c r="B13" s="110"/>
      <c r="C13" s="111"/>
      <c r="D13" s="88">
        <v>2019</v>
      </c>
      <c r="E13" s="89"/>
      <c r="F13" s="90"/>
      <c r="G13" s="76">
        <f>P13+N13+L13+I13</f>
        <v>933.40000000000009</v>
      </c>
      <c r="H13" s="77"/>
      <c r="I13" s="76">
        <v>0</v>
      </c>
      <c r="J13" s="78"/>
      <c r="K13" s="77"/>
      <c r="L13" s="76">
        <v>0</v>
      </c>
      <c r="M13" s="77"/>
      <c r="N13" s="76">
        <v>58.2</v>
      </c>
      <c r="O13" s="77"/>
      <c r="P13" s="76">
        <v>875.2</v>
      </c>
      <c r="Q13" s="78"/>
      <c r="R13" s="77"/>
      <c r="S13" s="174"/>
      <c r="T13" s="175"/>
      <c r="U13" s="176"/>
      <c r="V13" s="100"/>
      <c r="W13" s="101"/>
      <c r="X13" s="101"/>
      <c r="Y13" s="101"/>
      <c r="Z13" s="101"/>
    </row>
    <row r="14" spans="1:26" s="21" customFormat="1" ht="16.5" thickBot="1">
      <c r="A14" s="164"/>
      <c r="B14" s="112"/>
      <c r="C14" s="113"/>
      <c r="D14" s="88">
        <v>2020</v>
      </c>
      <c r="E14" s="89"/>
      <c r="F14" s="90"/>
      <c r="G14" s="76">
        <f>P14+N14+L14+I14</f>
        <v>939</v>
      </c>
      <c r="H14" s="77"/>
      <c r="I14" s="76">
        <v>0</v>
      </c>
      <c r="J14" s="78"/>
      <c r="K14" s="77"/>
      <c r="L14" s="76">
        <v>0</v>
      </c>
      <c r="M14" s="77"/>
      <c r="N14" s="76">
        <v>58.2</v>
      </c>
      <c r="O14" s="77"/>
      <c r="P14" s="76">
        <v>880.8</v>
      </c>
      <c r="Q14" s="78"/>
      <c r="R14" s="77"/>
      <c r="S14" s="177"/>
      <c r="T14" s="178"/>
      <c r="U14" s="179"/>
      <c r="V14" s="100"/>
      <c r="W14" s="101"/>
      <c r="X14" s="101"/>
      <c r="Y14" s="101"/>
      <c r="Z14" s="101"/>
    </row>
    <row r="15" spans="1:26" s="21" customFormat="1" ht="16.5" thickBot="1">
      <c r="A15" s="79">
        <v>2</v>
      </c>
      <c r="B15" s="108" t="s">
        <v>15</v>
      </c>
      <c r="C15" s="109"/>
      <c r="D15" s="88">
        <v>2018</v>
      </c>
      <c r="E15" s="89"/>
      <c r="F15" s="90"/>
      <c r="G15" s="76">
        <f>I15+L15+N15+P15</f>
        <v>576.9</v>
      </c>
      <c r="H15" s="77"/>
      <c r="I15" s="76">
        <v>0</v>
      </c>
      <c r="J15" s="78"/>
      <c r="K15" s="77"/>
      <c r="L15" s="76">
        <v>116.2</v>
      </c>
      <c r="M15" s="77"/>
      <c r="N15" s="76">
        <v>116.2</v>
      </c>
      <c r="O15" s="77"/>
      <c r="P15" s="76">
        <v>344.5</v>
      </c>
      <c r="Q15" s="78"/>
      <c r="R15" s="77"/>
      <c r="S15" s="91" t="s">
        <v>13</v>
      </c>
      <c r="T15" s="180"/>
      <c r="U15" s="181"/>
      <c r="V15" s="100"/>
      <c r="W15" s="101"/>
      <c r="X15" s="101"/>
      <c r="Y15" s="101"/>
      <c r="Z15" s="101"/>
    </row>
    <row r="16" spans="1:26" s="21" customFormat="1" ht="16.5" thickBot="1">
      <c r="A16" s="163"/>
      <c r="B16" s="110"/>
      <c r="C16" s="111"/>
      <c r="D16" s="88">
        <v>2019</v>
      </c>
      <c r="E16" s="89"/>
      <c r="F16" s="90"/>
      <c r="G16" s="76">
        <f>P16+N16+L16+I16</f>
        <v>404.5</v>
      </c>
      <c r="H16" s="77"/>
      <c r="I16" s="76">
        <v>0</v>
      </c>
      <c r="J16" s="78"/>
      <c r="K16" s="77"/>
      <c r="L16" s="76">
        <v>0</v>
      </c>
      <c r="M16" s="77"/>
      <c r="N16" s="76">
        <v>58.1</v>
      </c>
      <c r="O16" s="77"/>
      <c r="P16" s="76">
        <v>346.4</v>
      </c>
      <c r="Q16" s="78"/>
      <c r="R16" s="77"/>
      <c r="S16" s="174"/>
      <c r="T16" s="175"/>
      <c r="U16" s="176"/>
      <c r="V16" s="100"/>
      <c r="W16" s="101"/>
      <c r="X16" s="101"/>
      <c r="Y16" s="101"/>
      <c r="Z16" s="101"/>
    </row>
    <row r="17" spans="1:26" s="21" customFormat="1" ht="16.5" thickBot="1">
      <c r="A17" s="164"/>
      <c r="B17" s="112"/>
      <c r="C17" s="113"/>
      <c r="D17" s="88">
        <v>2020</v>
      </c>
      <c r="E17" s="89"/>
      <c r="F17" s="90"/>
      <c r="G17" s="76">
        <f>P17+N17+L17+I17</f>
        <v>406.8</v>
      </c>
      <c r="H17" s="77"/>
      <c r="I17" s="76">
        <v>0</v>
      </c>
      <c r="J17" s="78"/>
      <c r="K17" s="77"/>
      <c r="L17" s="76">
        <v>0</v>
      </c>
      <c r="M17" s="77"/>
      <c r="N17" s="76">
        <v>58.1</v>
      </c>
      <c r="O17" s="77"/>
      <c r="P17" s="76">
        <v>348.7</v>
      </c>
      <c r="Q17" s="78"/>
      <c r="R17" s="77"/>
      <c r="S17" s="182"/>
      <c r="T17" s="183"/>
      <c r="U17" s="184"/>
      <c r="V17" s="100"/>
      <c r="W17" s="101"/>
      <c r="X17" s="101"/>
      <c r="Y17" s="101"/>
      <c r="Z17" s="101"/>
    </row>
    <row r="18" spans="1:26" s="21" customFormat="1" ht="45.75" customHeight="1" thickBot="1">
      <c r="A18" s="79">
        <v>3</v>
      </c>
      <c r="B18" s="108" t="s">
        <v>16</v>
      </c>
      <c r="C18" s="109"/>
      <c r="D18" s="88">
        <v>2018</v>
      </c>
      <c r="E18" s="89"/>
      <c r="F18" s="90"/>
      <c r="G18" s="76">
        <f>I18+L18+N18+P18</f>
        <v>33.799999999999997</v>
      </c>
      <c r="H18" s="77"/>
      <c r="I18" s="76">
        <v>0</v>
      </c>
      <c r="J18" s="78"/>
      <c r="K18" s="77"/>
      <c r="L18" s="76">
        <v>0</v>
      </c>
      <c r="M18" s="77"/>
      <c r="N18" s="76">
        <v>0</v>
      </c>
      <c r="O18" s="77"/>
      <c r="P18" s="76">
        <v>33.799999999999997</v>
      </c>
      <c r="Q18" s="78"/>
      <c r="R18" s="77"/>
      <c r="S18" s="173" t="s">
        <v>13</v>
      </c>
      <c r="T18" s="127"/>
      <c r="U18" s="128"/>
      <c r="V18" s="100"/>
      <c r="W18" s="101"/>
      <c r="X18" s="101"/>
      <c r="Y18" s="101"/>
      <c r="Z18" s="101"/>
    </row>
    <row r="19" spans="1:26" s="21" customFormat="1" ht="16.5" thickBot="1">
      <c r="A19" s="163"/>
      <c r="B19" s="110"/>
      <c r="C19" s="111"/>
      <c r="D19" s="88">
        <v>2019</v>
      </c>
      <c r="E19" s="89"/>
      <c r="F19" s="90"/>
      <c r="G19" s="76">
        <f>N19+P19</f>
        <v>34</v>
      </c>
      <c r="H19" s="77"/>
      <c r="I19" s="76">
        <v>0</v>
      </c>
      <c r="J19" s="78"/>
      <c r="K19" s="77"/>
      <c r="L19" s="76">
        <v>0</v>
      </c>
      <c r="M19" s="77"/>
      <c r="N19" s="76">
        <v>0</v>
      </c>
      <c r="O19" s="77"/>
      <c r="P19" s="76">
        <v>34</v>
      </c>
      <c r="Q19" s="78"/>
      <c r="R19" s="77"/>
      <c r="S19" s="174"/>
      <c r="T19" s="175"/>
      <c r="U19" s="176"/>
      <c r="V19" s="100"/>
      <c r="W19" s="101"/>
      <c r="X19" s="101"/>
      <c r="Y19" s="101"/>
      <c r="Z19" s="101"/>
    </row>
    <row r="20" spans="1:26" s="21" customFormat="1" ht="16.5" thickBot="1">
      <c r="A20" s="164"/>
      <c r="B20" s="112"/>
      <c r="C20" s="113"/>
      <c r="D20" s="88">
        <v>2020</v>
      </c>
      <c r="E20" s="89"/>
      <c r="F20" s="90"/>
      <c r="G20" s="76">
        <f>P20</f>
        <v>34.200000000000003</v>
      </c>
      <c r="H20" s="77"/>
      <c r="I20" s="76">
        <v>0</v>
      </c>
      <c r="J20" s="78"/>
      <c r="K20" s="77"/>
      <c r="L20" s="76">
        <v>0</v>
      </c>
      <c r="M20" s="77"/>
      <c r="N20" s="76">
        <v>0</v>
      </c>
      <c r="O20" s="77"/>
      <c r="P20" s="76">
        <v>34.200000000000003</v>
      </c>
      <c r="Q20" s="78"/>
      <c r="R20" s="77"/>
      <c r="S20" s="177"/>
      <c r="T20" s="178"/>
      <c r="U20" s="179"/>
      <c r="V20" s="100"/>
      <c r="W20" s="101"/>
      <c r="X20" s="101"/>
      <c r="Y20" s="101"/>
      <c r="Z20" s="101"/>
    </row>
    <row r="21" spans="1:26" s="21" customFormat="1" ht="16.5" thickBot="1">
      <c r="A21" s="79">
        <v>4</v>
      </c>
      <c r="B21" s="108" t="s">
        <v>17</v>
      </c>
      <c r="C21" s="105"/>
      <c r="D21" s="88">
        <v>2018</v>
      </c>
      <c r="E21" s="89"/>
      <c r="F21" s="90"/>
      <c r="G21" s="76">
        <f>I21+L21+N21+P21</f>
        <v>1.4</v>
      </c>
      <c r="H21" s="77"/>
      <c r="I21" s="76">
        <v>0</v>
      </c>
      <c r="J21" s="78"/>
      <c r="K21" s="77"/>
      <c r="L21" s="76">
        <v>0</v>
      </c>
      <c r="M21" s="77"/>
      <c r="N21" s="76">
        <v>0</v>
      </c>
      <c r="O21" s="77"/>
      <c r="P21" s="76">
        <v>1.4</v>
      </c>
      <c r="Q21" s="78"/>
      <c r="R21" s="77"/>
      <c r="S21" s="91" t="s">
        <v>13</v>
      </c>
      <c r="T21" s="92"/>
      <c r="U21" s="93"/>
      <c r="V21" s="100"/>
      <c r="W21" s="101"/>
      <c r="X21" s="101"/>
      <c r="Y21" s="101"/>
      <c r="Z21" s="101"/>
    </row>
    <row r="22" spans="1:26" s="21" customFormat="1" ht="25.5" customHeight="1" thickBot="1">
      <c r="A22" s="80"/>
      <c r="B22" s="123"/>
      <c r="C22" s="124"/>
      <c r="D22" s="88">
        <v>2019</v>
      </c>
      <c r="E22" s="89"/>
      <c r="F22" s="90"/>
      <c r="G22" s="76">
        <f>P22</f>
        <v>1.4</v>
      </c>
      <c r="H22" s="77"/>
      <c r="I22" s="76">
        <v>0</v>
      </c>
      <c r="J22" s="78"/>
      <c r="K22" s="77"/>
      <c r="L22" s="76">
        <v>0</v>
      </c>
      <c r="M22" s="77"/>
      <c r="N22" s="76">
        <v>0</v>
      </c>
      <c r="O22" s="77"/>
      <c r="P22" s="76">
        <v>1.4</v>
      </c>
      <c r="Q22" s="78"/>
      <c r="R22" s="77"/>
      <c r="S22" s="94"/>
      <c r="T22" s="95"/>
      <c r="U22" s="96"/>
      <c r="V22" s="100"/>
      <c r="W22" s="101"/>
      <c r="X22" s="101"/>
      <c r="Y22" s="101"/>
      <c r="Z22" s="101"/>
    </row>
    <row r="23" spans="1:26" s="21" customFormat="1" ht="21.75" customHeight="1" thickBot="1">
      <c r="A23" s="81"/>
      <c r="B23" s="125"/>
      <c r="C23" s="107"/>
      <c r="D23" s="88">
        <v>2020</v>
      </c>
      <c r="E23" s="89"/>
      <c r="F23" s="90"/>
      <c r="G23" s="76">
        <f>P23</f>
        <v>1.4</v>
      </c>
      <c r="H23" s="77"/>
      <c r="I23" s="76" t="s">
        <v>14</v>
      </c>
      <c r="J23" s="78"/>
      <c r="K23" s="77"/>
      <c r="L23" s="76" t="s">
        <v>14</v>
      </c>
      <c r="M23" s="77"/>
      <c r="N23" s="76" t="s">
        <v>14</v>
      </c>
      <c r="O23" s="77"/>
      <c r="P23" s="76">
        <v>1.4</v>
      </c>
      <c r="Q23" s="78"/>
      <c r="R23" s="77"/>
      <c r="S23" s="97"/>
      <c r="T23" s="98"/>
      <c r="U23" s="99"/>
      <c r="V23" s="100"/>
      <c r="W23" s="101"/>
      <c r="X23" s="101"/>
      <c r="Y23" s="101"/>
      <c r="Z23" s="101"/>
    </row>
    <row r="24" spans="1:26" s="21" customFormat="1" ht="31.5" hidden="1" customHeight="1">
      <c r="A24" s="22">
        <v>5</v>
      </c>
      <c r="B24" s="108" t="s">
        <v>18</v>
      </c>
      <c r="C24" s="109"/>
      <c r="D24" s="126">
        <v>2015</v>
      </c>
      <c r="E24" s="127"/>
      <c r="F24" s="128"/>
      <c r="G24" s="129">
        <v>10</v>
      </c>
      <c r="H24" s="130"/>
      <c r="I24" s="129">
        <v>0</v>
      </c>
      <c r="J24" s="131"/>
      <c r="K24" s="130"/>
      <c r="L24" s="129">
        <v>0</v>
      </c>
      <c r="M24" s="130"/>
      <c r="N24" s="129">
        <v>0</v>
      </c>
      <c r="O24" s="130"/>
      <c r="P24" s="129">
        <v>10</v>
      </c>
      <c r="Q24" s="131"/>
      <c r="R24" s="130"/>
      <c r="S24" s="108" t="s">
        <v>13</v>
      </c>
      <c r="T24" s="185"/>
      <c r="U24" s="186"/>
      <c r="V24" s="100"/>
      <c r="W24" s="101"/>
      <c r="X24" s="101"/>
      <c r="Y24" s="101"/>
      <c r="Z24" s="101"/>
    </row>
    <row r="25" spans="1:26" ht="45.75" customHeight="1" thickBot="1">
      <c r="A25" s="203" t="s">
        <v>19</v>
      </c>
      <c r="B25" s="49"/>
      <c r="C25" s="50"/>
      <c r="D25" s="57">
        <v>2018</v>
      </c>
      <c r="E25" s="58"/>
      <c r="F25" s="59"/>
      <c r="G25" s="60">
        <f>P25+N25+L25+I25</f>
        <v>2214.8000000000002</v>
      </c>
      <c r="H25" s="61"/>
      <c r="I25" s="60">
        <v>0</v>
      </c>
      <c r="J25" s="62"/>
      <c r="K25" s="61"/>
      <c r="L25" s="60">
        <f>L12+L15</f>
        <v>232.5</v>
      </c>
      <c r="M25" s="61"/>
      <c r="N25" s="60">
        <f>N12+N15</f>
        <v>732.5</v>
      </c>
      <c r="O25" s="61"/>
      <c r="P25" s="60">
        <f>P12+P15+P18+P21</f>
        <v>1249.8</v>
      </c>
      <c r="Q25" s="62"/>
      <c r="R25" s="61"/>
      <c r="S25" s="187" t="s">
        <v>61</v>
      </c>
      <c r="T25" s="188"/>
      <c r="U25" s="189"/>
      <c r="V25" s="74"/>
      <c r="W25" s="118"/>
      <c r="X25" s="118"/>
      <c r="Y25" s="118"/>
      <c r="Z25" s="118"/>
    </row>
    <row r="26" spans="1:26" ht="16.5" thickBot="1">
      <c r="A26" s="51"/>
      <c r="B26" s="52"/>
      <c r="C26" s="53"/>
      <c r="D26" s="57">
        <v>2019</v>
      </c>
      <c r="E26" s="58"/>
      <c r="F26" s="59"/>
      <c r="G26" s="60">
        <f>P26+N26+L26+I26</f>
        <v>1373.3</v>
      </c>
      <c r="H26" s="61"/>
      <c r="I26" s="60">
        <v>0</v>
      </c>
      <c r="J26" s="62"/>
      <c r="K26" s="61"/>
      <c r="L26" s="60">
        <f>L13+L16+L19+L22</f>
        <v>0</v>
      </c>
      <c r="M26" s="61"/>
      <c r="N26" s="60">
        <f>N13+N16</f>
        <v>116.30000000000001</v>
      </c>
      <c r="O26" s="61"/>
      <c r="P26" s="60">
        <f>P13+P16+P19+P22</f>
        <v>1257</v>
      </c>
      <c r="Q26" s="62"/>
      <c r="R26" s="61"/>
      <c r="S26" s="190"/>
      <c r="T26" s="191"/>
      <c r="U26" s="192"/>
      <c r="V26" s="72"/>
      <c r="W26" s="118"/>
      <c r="X26" s="118"/>
      <c r="Y26" s="118"/>
      <c r="Z26" s="118"/>
    </row>
    <row r="27" spans="1:26" ht="35.25" customHeight="1" thickBot="1">
      <c r="A27" s="54"/>
      <c r="B27" s="55"/>
      <c r="C27" s="56"/>
      <c r="D27" s="57">
        <v>2020</v>
      </c>
      <c r="E27" s="58"/>
      <c r="F27" s="59"/>
      <c r="G27" s="60">
        <f>P27+N27+L27+I27</f>
        <v>1381.4</v>
      </c>
      <c r="H27" s="61"/>
      <c r="I27" s="60">
        <v>0</v>
      </c>
      <c r="J27" s="62"/>
      <c r="K27" s="61"/>
      <c r="L27" s="60">
        <f>L14+L17</f>
        <v>0</v>
      </c>
      <c r="M27" s="61"/>
      <c r="N27" s="60">
        <f>N14+N17</f>
        <v>116.30000000000001</v>
      </c>
      <c r="O27" s="61"/>
      <c r="P27" s="60">
        <f>P14+P17+P20+P23</f>
        <v>1265.1000000000001</v>
      </c>
      <c r="Q27" s="62"/>
      <c r="R27" s="61"/>
      <c r="S27" s="193"/>
      <c r="T27" s="194"/>
      <c r="U27" s="195"/>
      <c r="V27" s="74"/>
      <c r="W27" s="118"/>
      <c r="X27" s="118"/>
      <c r="Y27" s="118"/>
      <c r="Z27" s="118"/>
    </row>
    <row r="28" spans="1:26" ht="16.5" thickBot="1">
      <c r="A28" s="114" t="s">
        <v>20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7"/>
      <c r="X28" s="74"/>
      <c r="Y28" s="118"/>
      <c r="Z28" s="118"/>
    </row>
    <row r="29" spans="1:26" ht="152.25" customHeight="1" thickBot="1">
      <c r="A29" s="162">
        <v>1</v>
      </c>
      <c r="B29" s="197" t="s">
        <v>21</v>
      </c>
      <c r="C29" s="198"/>
      <c r="D29" s="88">
        <v>2018</v>
      </c>
      <c r="E29" s="89"/>
      <c r="F29" s="90"/>
      <c r="G29" s="76">
        <f>I29+K29+N29+P29</f>
        <v>20.9</v>
      </c>
      <c r="H29" s="77"/>
      <c r="I29" s="76">
        <v>0</v>
      </c>
      <c r="J29" s="77"/>
      <c r="K29" s="76">
        <v>0</v>
      </c>
      <c r="L29" s="78"/>
      <c r="M29" s="77"/>
      <c r="N29" s="76">
        <v>0</v>
      </c>
      <c r="O29" s="77"/>
      <c r="P29" s="76">
        <v>20.9</v>
      </c>
      <c r="Q29" s="78"/>
      <c r="R29" s="77"/>
      <c r="S29" s="204" t="s">
        <v>13</v>
      </c>
      <c r="T29" s="205"/>
      <c r="U29" s="206"/>
      <c r="V29" s="74"/>
      <c r="W29" s="118"/>
      <c r="X29" s="118"/>
      <c r="Y29" s="118"/>
      <c r="Z29" s="118"/>
    </row>
    <row r="30" spans="1:26" ht="16.5" thickBot="1">
      <c r="A30" s="163"/>
      <c r="B30" s="199"/>
      <c r="C30" s="200"/>
      <c r="D30" s="88">
        <v>2019</v>
      </c>
      <c r="E30" s="89"/>
      <c r="F30" s="90"/>
      <c r="G30" s="76">
        <f>P30</f>
        <v>21</v>
      </c>
      <c r="H30" s="77"/>
      <c r="I30" s="76">
        <v>0</v>
      </c>
      <c r="J30" s="77"/>
      <c r="K30" s="76">
        <v>0</v>
      </c>
      <c r="L30" s="78"/>
      <c r="M30" s="77"/>
      <c r="N30" s="76">
        <v>0</v>
      </c>
      <c r="O30" s="77"/>
      <c r="P30" s="76">
        <v>21</v>
      </c>
      <c r="Q30" s="78"/>
      <c r="R30" s="77"/>
      <c r="S30" s="207"/>
      <c r="T30" s="208"/>
      <c r="U30" s="209"/>
      <c r="V30" s="74"/>
      <c r="W30" s="118"/>
      <c r="X30" s="118"/>
      <c r="Y30" s="118"/>
      <c r="Z30" s="118"/>
    </row>
    <row r="31" spans="1:26" ht="16.5" thickBot="1">
      <c r="A31" s="196"/>
      <c r="B31" s="201"/>
      <c r="C31" s="202"/>
      <c r="D31" s="88">
        <v>2020</v>
      </c>
      <c r="E31" s="89"/>
      <c r="F31" s="90"/>
      <c r="G31" s="76">
        <f>P31</f>
        <v>21.2</v>
      </c>
      <c r="H31" s="77"/>
      <c r="I31" s="76">
        <v>0</v>
      </c>
      <c r="J31" s="77"/>
      <c r="K31" s="76">
        <v>0</v>
      </c>
      <c r="L31" s="78"/>
      <c r="M31" s="77"/>
      <c r="N31" s="76">
        <v>0</v>
      </c>
      <c r="O31" s="77"/>
      <c r="P31" s="76">
        <v>21.2</v>
      </c>
      <c r="Q31" s="78"/>
      <c r="R31" s="77"/>
      <c r="S31" s="210"/>
      <c r="T31" s="211"/>
      <c r="U31" s="212"/>
      <c r="V31" s="74"/>
      <c r="W31" s="118"/>
      <c r="X31" s="118"/>
      <c r="Y31" s="118"/>
      <c r="Z31" s="118"/>
    </row>
    <row r="32" spans="1:26" ht="18" customHeight="1" thickBot="1">
      <c r="A32" s="79">
        <v>2</v>
      </c>
      <c r="B32" s="108" t="s">
        <v>23</v>
      </c>
      <c r="C32" s="109"/>
      <c r="D32" s="88">
        <v>2018</v>
      </c>
      <c r="E32" s="89"/>
      <c r="F32" s="90"/>
      <c r="G32" s="76">
        <f>P32</f>
        <v>107.1</v>
      </c>
      <c r="H32" s="77"/>
      <c r="I32" s="76">
        <v>0</v>
      </c>
      <c r="J32" s="77"/>
      <c r="K32" s="76">
        <v>0</v>
      </c>
      <c r="L32" s="78"/>
      <c r="M32" s="77"/>
      <c r="N32" s="76">
        <v>0</v>
      </c>
      <c r="O32" s="77"/>
      <c r="P32" s="76">
        <v>107.1</v>
      </c>
      <c r="Q32" s="78"/>
      <c r="R32" s="77"/>
      <c r="S32" s="119" t="s">
        <v>13</v>
      </c>
      <c r="T32" s="120"/>
      <c r="U32" s="121"/>
      <c r="V32" s="74"/>
      <c r="W32" s="118"/>
      <c r="X32" s="118"/>
      <c r="Y32" s="118"/>
      <c r="Z32" s="118"/>
    </row>
    <row r="33" spans="1:26" ht="16.5" thickBot="1">
      <c r="A33" s="163"/>
      <c r="B33" s="110"/>
      <c r="C33" s="111"/>
      <c r="D33" s="88">
        <v>2019</v>
      </c>
      <c r="E33" s="89"/>
      <c r="F33" s="90"/>
      <c r="G33" s="213">
        <f>K33+N33+P33</f>
        <v>107.7</v>
      </c>
      <c r="H33" s="214"/>
      <c r="I33" s="76">
        <v>0</v>
      </c>
      <c r="J33" s="77"/>
      <c r="K33" s="76">
        <v>0</v>
      </c>
      <c r="L33" s="78"/>
      <c r="M33" s="77"/>
      <c r="N33" s="76">
        <v>0</v>
      </c>
      <c r="O33" s="77"/>
      <c r="P33" s="213">
        <v>107.7</v>
      </c>
      <c r="Q33" s="215"/>
      <c r="R33" s="214"/>
      <c r="S33" s="207"/>
      <c r="T33" s="208"/>
      <c r="U33" s="209"/>
      <c r="V33" s="74"/>
      <c r="W33" s="118"/>
      <c r="X33" s="118"/>
      <c r="Y33" s="118"/>
      <c r="Z33" s="118"/>
    </row>
    <row r="34" spans="1:26" ht="16.5" thickBot="1">
      <c r="A34" s="164"/>
      <c r="B34" s="112"/>
      <c r="C34" s="113"/>
      <c r="D34" s="88">
        <v>2020</v>
      </c>
      <c r="E34" s="89"/>
      <c r="F34" s="90"/>
      <c r="G34" s="213">
        <f>P34</f>
        <v>108.4</v>
      </c>
      <c r="H34" s="214"/>
      <c r="I34" s="76">
        <v>0</v>
      </c>
      <c r="J34" s="77"/>
      <c r="K34" s="76">
        <v>0</v>
      </c>
      <c r="L34" s="78"/>
      <c r="M34" s="77"/>
      <c r="N34" s="76">
        <v>0</v>
      </c>
      <c r="O34" s="77"/>
      <c r="P34" s="213">
        <v>108.4</v>
      </c>
      <c r="Q34" s="215"/>
      <c r="R34" s="214"/>
      <c r="S34" s="210"/>
      <c r="T34" s="211"/>
      <c r="U34" s="212"/>
      <c r="V34" s="74"/>
      <c r="W34" s="118"/>
      <c r="X34" s="118"/>
      <c r="Y34" s="118"/>
      <c r="Z34" s="118"/>
    </row>
    <row r="35" spans="1:26" ht="16.5" thickBot="1">
      <c r="A35" s="79">
        <v>4</v>
      </c>
      <c r="B35" s="108" t="s">
        <v>24</v>
      </c>
      <c r="C35" s="109"/>
      <c r="D35" s="88">
        <v>2018</v>
      </c>
      <c r="E35" s="89"/>
      <c r="F35" s="90"/>
      <c r="G35" s="213">
        <f>P35</f>
        <v>88.9</v>
      </c>
      <c r="H35" s="214"/>
      <c r="I35" s="76">
        <v>0</v>
      </c>
      <c r="J35" s="77"/>
      <c r="K35" s="76">
        <v>0</v>
      </c>
      <c r="L35" s="78"/>
      <c r="M35" s="77"/>
      <c r="N35" s="76">
        <v>0</v>
      </c>
      <c r="O35" s="77"/>
      <c r="P35" s="213">
        <v>88.9</v>
      </c>
      <c r="Q35" s="215"/>
      <c r="R35" s="214"/>
      <c r="S35" s="119" t="s">
        <v>13</v>
      </c>
      <c r="T35" s="120"/>
      <c r="U35" s="121"/>
      <c r="V35" s="74"/>
      <c r="W35" s="118"/>
      <c r="X35" s="118"/>
      <c r="Y35" s="118"/>
      <c r="Z35" s="118"/>
    </row>
    <row r="36" spans="1:26" ht="16.5" thickBot="1">
      <c r="A36" s="163"/>
      <c r="B36" s="110"/>
      <c r="C36" s="111"/>
      <c r="D36" s="88">
        <v>2019</v>
      </c>
      <c r="E36" s="89"/>
      <c r="F36" s="90"/>
      <c r="G36" s="213">
        <f>K36+N36+P36</f>
        <v>204.1</v>
      </c>
      <c r="H36" s="214"/>
      <c r="I36" s="76">
        <v>0</v>
      </c>
      <c r="J36" s="77"/>
      <c r="K36" s="76">
        <v>0</v>
      </c>
      <c r="L36" s="78"/>
      <c r="M36" s="77"/>
      <c r="N36" s="76">
        <v>0</v>
      </c>
      <c r="O36" s="77"/>
      <c r="P36" s="213">
        <v>204.1</v>
      </c>
      <c r="Q36" s="215"/>
      <c r="R36" s="214"/>
      <c r="S36" s="207"/>
      <c r="T36" s="208"/>
      <c r="U36" s="209"/>
      <c r="V36" s="74"/>
      <c r="W36" s="118"/>
      <c r="X36" s="118"/>
      <c r="Y36" s="118"/>
      <c r="Z36" s="118"/>
    </row>
    <row r="37" spans="1:26" ht="22.5" customHeight="1" thickBot="1">
      <c r="A37" s="164"/>
      <c r="B37" s="112"/>
      <c r="C37" s="113"/>
      <c r="D37" s="88">
        <v>2020</v>
      </c>
      <c r="E37" s="89"/>
      <c r="F37" s="90"/>
      <c r="G37" s="213">
        <f t="shared" ref="G37:G43" si="0">P37</f>
        <v>205.4</v>
      </c>
      <c r="H37" s="214"/>
      <c r="I37" s="76">
        <v>0</v>
      </c>
      <c r="J37" s="77"/>
      <c r="K37" s="76">
        <v>0</v>
      </c>
      <c r="L37" s="78"/>
      <c r="M37" s="77"/>
      <c r="N37" s="76">
        <v>0</v>
      </c>
      <c r="O37" s="77"/>
      <c r="P37" s="213">
        <v>205.4</v>
      </c>
      <c r="Q37" s="215"/>
      <c r="R37" s="214"/>
      <c r="S37" s="210"/>
      <c r="T37" s="211"/>
      <c r="U37" s="212"/>
      <c r="V37" s="74"/>
      <c r="W37" s="118"/>
      <c r="X37" s="118"/>
      <c r="Y37" s="118"/>
      <c r="Z37" s="118"/>
    </row>
    <row r="38" spans="1:26" ht="25.5" customHeight="1" thickBot="1">
      <c r="A38" s="79">
        <v>5</v>
      </c>
      <c r="B38" s="108" t="s">
        <v>25</v>
      </c>
      <c r="C38" s="109"/>
      <c r="D38" s="88">
        <v>2018</v>
      </c>
      <c r="E38" s="89"/>
      <c r="F38" s="90"/>
      <c r="G38" s="213">
        <f t="shared" si="0"/>
        <v>0.7</v>
      </c>
      <c r="H38" s="214"/>
      <c r="I38" s="76">
        <v>0</v>
      </c>
      <c r="J38" s="77"/>
      <c r="K38" s="76">
        <v>0</v>
      </c>
      <c r="L38" s="78"/>
      <c r="M38" s="77"/>
      <c r="N38" s="76">
        <v>0</v>
      </c>
      <c r="O38" s="77"/>
      <c r="P38" s="213">
        <v>0.7</v>
      </c>
      <c r="Q38" s="215"/>
      <c r="R38" s="214"/>
      <c r="S38" s="119" t="s">
        <v>13</v>
      </c>
      <c r="T38" s="120"/>
      <c r="U38" s="121"/>
      <c r="V38" s="74"/>
      <c r="W38" s="118"/>
      <c r="X38" s="118"/>
      <c r="Y38" s="118"/>
      <c r="Z38" s="118"/>
    </row>
    <row r="39" spans="1:26" ht="16.5" thickBot="1">
      <c r="A39" s="163"/>
      <c r="B39" s="110"/>
      <c r="C39" s="111"/>
      <c r="D39" s="88">
        <v>2019</v>
      </c>
      <c r="E39" s="89"/>
      <c r="F39" s="90"/>
      <c r="G39" s="213">
        <f t="shared" si="0"/>
        <v>0.7</v>
      </c>
      <c r="H39" s="214"/>
      <c r="I39" s="76">
        <v>0</v>
      </c>
      <c r="J39" s="77"/>
      <c r="K39" s="76">
        <v>0</v>
      </c>
      <c r="L39" s="78"/>
      <c r="M39" s="77"/>
      <c r="N39" s="76">
        <v>0</v>
      </c>
      <c r="O39" s="77"/>
      <c r="P39" s="213">
        <v>0.7</v>
      </c>
      <c r="Q39" s="215"/>
      <c r="R39" s="214"/>
      <c r="S39" s="207"/>
      <c r="T39" s="208"/>
      <c r="U39" s="209"/>
      <c r="V39" s="74"/>
      <c r="W39" s="118"/>
      <c r="X39" s="118"/>
      <c r="Y39" s="118"/>
      <c r="Z39" s="118"/>
    </row>
    <row r="40" spans="1:26" ht="21" customHeight="1" thickBot="1">
      <c r="A40" s="164"/>
      <c r="B40" s="112"/>
      <c r="C40" s="113"/>
      <c r="D40" s="88">
        <v>2020</v>
      </c>
      <c r="E40" s="89"/>
      <c r="F40" s="90"/>
      <c r="G40" s="213">
        <f t="shared" si="0"/>
        <v>0.7</v>
      </c>
      <c r="H40" s="214"/>
      <c r="I40" s="76">
        <v>0</v>
      </c>
      <c r="J40" s="77"/>
      <c r="K40" s="76">
        <v>0</v>
      </c>
      <c r="L40" s="78"/>
      <c r="M40" s="77"/>
      <c r="N40" s="76">
        <v>0</v>
      </c>
      <c r="O40" s="77"/>
      <c r="P40" s="213">
        <v>0.7</v>
      </c>
      <c r="Q40" s="215"/>
      <c r="R40" s="214"/>
      <c r="S40" s="210"/>
      <c r="T40" s="211"/>
      <c r="U40" s="212"/>
      <c r="V40" s="74"/>
      <c r="W40" s="118"/>
      <c r="X40" s="118"/>
      <c r="Y40" s="118"/>
      <c r="Z40" s="118"/>
    </row>
    <row r="41" spans="1:26" ht="43.5" customHeight="1" thickBot="1">
      <c r="A41" s="216" t="s">
        <v>26</v>
      </c>
      <c r="B41" s="217"/>
      <c r="C41" s="218"/>
      <c r="D41" s="57">
        <v>2018</v>
      </c>
      <c r="E41" s="58"/>
      <c r="F41" s="59"/>
      <c r="G41" s="225">
        <f t="shared" si="0"/>
        <v>217.6</v>
      </c>
      <c r="H41" s="226"/>
      <c r="I41" s="225">
        <v>0</v>
      </c>
      <c r="J41" s="226"/>
      <c r="K41" s="225">
        <v>0</v>
      </c>
      <c r="L41" s="227"/>
      <c r="M41" s="226"/>
      <c r="N41" s="225">
        <f>N29+N32+N35+N38</f>
        <v>0</v>
      </c>
      <c r="O41" s="226"/>
      <c r="P41" s="225">
        <f>P29+P32+P35+P38</f>
        <v>217.6</v>
      </c>
      <c r="Q41" s="227"/>
      <c r="R41" s="226"/>
      <c r="S41" s="228"/>
      <c r="T41" s="229"/>
      <c r="U41" s="230"/>
      <c r="V41" s="74"/>
      <c r="W41" s="118"/>
      <c r="X41" s="118"/>
      <c r="Y41" s="118"/>
      <c r="Z41" s="118"/>
    </row>
    <row r="42" spans="1:26" ht="16.5" thickBot="1">
      <c r="A42" s="219"/>
      <c r="B42" s="220"/>
      <c r="C42" s="221"/>
      <c r="D42" s="57">
        <v>2019</v>
      </c>
      <c r="E42" s="58"/>
      <c r="F42" s="59"/>
      <c r="G42" s="60">
        <f t="shared" si="0"/>
        <v>333.49999999999994</v>
      </c>
      <c r="H42" s="61"/>
      <c r="I42" s="60">
        <v>0</v>
      </c>
      <c r="J42" s="61"/>
      <c r="K42" s="60">
        <f>K33+K36</f>
        <v>0</v>
      </c>
      <c r="L42" s="62"/>
      <c r="M42" s="61"/>
      <c r="N42" s="60">
        <v>0</v>
      </c>
      <c r="O42" s="61"/>
      <c r="P42" s="60">
        <f>P30+P33+P36+P39</f>
        <v>333.49999999999994</v>
      </c>
      <c r="Q42" s="62"/>
      <c r="R42" s="61"/>
      <c r="S42" s="190"/>
      <c r="T42" s="191"/>
      <c r="U42" s="192"/>
      <c r="V42" s="74"/>
      <c r="W42" s="118"/>
      <c r="X42" s="118"/>
      <c r="Y42" s="118"/>
      <c r="Z42" s="118"/>
    </row>
    <row r="43" spans="1:26" ht="16.5" thickBot="1">
      <c r="A43" s="222"/>
      <c r="B43" s="223"/>
      <c r="C43" s="224"/>
      <c r="D43" s="57">
        <v>2020</v>
      </c>
      <c r="E43" s="58"/>
      <c r="F43" s="59"/>
      <c r="G43" s="60">
        <f t="shared" si="0"/>
        <v>335.7</v>
      </c>
      <c r="H43" s="61"/>
      <c r="I43" s="60">
        <v>0</v>
      </c>
      <c r="J43" s="61"/>
      <c r="K43" s="60">
        <v>0</v>
      </c>
      <c r="L43" s="62"/>
      <c r="M43" s="61"/>
      <c r="N43" s="60">
        <v>0</v>
      </c>
      <c r="O43" s="61"/>
      <c r="P43" s="60">
        <f>P31+P34+P37+P40</f>
        <v>335.7</v>
      </c>
      <c r="Q43" s="62"/>
      <c r="R43" s="61"/>
      <c r="S43" s="193"/>
      <c r="T43" s="194"/>
      <c r="U43" s="195"/>
      <c r="V43" s="74"/>
      <c r="W43" s="118"/>
      <c r="X43" s="118"/>
      <c r="Y43" s="118"/>
      <c r="Z43" s="118"/>
    </row>
    <row r="44" spans="1:26" ht="16.5" thickBot="1">
      <c r="A44" s="231" t="s">
        <v>27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74"/>
      <c r="Y44" s="118"/>
      <c r="Z44" s="118"/>
    </row>
    <row r="45" spans="1:26" ht="55.5" customHeight="1" thickBot="1">
      <c r="A45" s="162">
        <v>1</v>
      </c>
      <c r="B45" s="165" t="s">
        <v>28</v>
      </c>
      <c r="C45" s="166"/>
      <c r="D45" s="88">
        <v>2018</v>
      </c>
      <c r="E45" s="89"/>
      <c r="F45" s="90"/>
      <c r="G45" s="213">
        <f>P45</f>
        <v>168.2</v>
      </c>
      <c r="H45" s="214"/>
      <c r="I45" s="213">
        <v>0</v>
      </c>
      <c r="J45" s="215"/>
      <c r="K45" s="214"/>
      <c r="L45" s="213">
        <v>0</v>
      </c>
      <c r="M45" s="214"/>
      <c r="N45" s="213">
        <v>0</v>
      </c>
      <c r="O45" s="214"/>
      <c r="P45" s="213">
        <v>168.2</v>
      </c>
      <c r="Q45" s="215"/>
      <c r="R45" s="214"/>
      <c r="S45" s="204" t="s">
        <v>13</v>
      </c>
      <c r="T45" s="205"/>
      <c r="U45" s="206"/>
      <c r="V45" s="74"/>
      <c r="W45" s="118"/>
      <c r="X45" s="118"/>
      <c r="Y45" s="118"/>
      <c r="Z45" s="118"/>
    </row>
    <row r="46" spans="1:26" ht="16.5" thickBot="1">
      <c r="A46" s="163"/>
      <c r="B46" s="110"/>
      <c r="C46" s="111"/>
      <c r="D46" s="88">
        <v>2019</v>
      </c>
      <c r="E46" s="89"/>
      <c r="F46" s="90"/>
      <c r="G46" s="213">
        <f>P46</f>
        <v>54.4</v>
      </c>
      <c r="H46" s="214"/>
      <c r="I46" s="213">
        <v>0</v>
      </c>
      <c r="J46" s="215"/>
      <c r="K46" s="214"/>
      <c r="L46" s="213">
        <v>0</v>
      </c>
      <c r="M46" s="214"/>
      <c r="N46" s="213">
        <v>0</v>
      </c>
      <c r="O46" s="214"/>
      <c r="P46" s="213">
        <v>54.4</v>
      </c>
      <c r="Q46" s="215"/>
      <c r="R46" s="214"/>
      <c r="S46" s="207"/>
      <c r="T46" s="208"/>
      <c r="U46" s="209"/>
      <c r="V46" s="74"/>
      <c r="W46" s="118"/>
      <c r="X46" s="118"/>
      <c r="Y46" s="118"/>
      <c r="Z46" s="118"/>
    </row>
    <row r="47" spans="1:26" ht="16.5" thickBot="1">
      <c r="A47" s="164"/>
      <c r="B47" s="112"/>
      <c r="C47" s="113"/>
      <c r="D47" s="88">
        <v>2020</v>
      </c>
      <c r="E47" s="89"/>
      <c r="F47" s="90"/>
      <c r="G47" s="213">
        <f>P47</f>
        <v>54.8</v>
      </c>
      <c r="H47" s="214"/>
      <c r="I47" s="213">
        <v>0</v>
      </c>
      <c r="J47" s="215"/>
      <c r="K47" s="214"/>
      <c r="L47" s="213" t="s">
        <v>14</v>
      </c>
      <c r="M47" s="214"/>
      <c r="N47" s="213" t="s">
        <v>14</v>
      </c>
      <c r="O47" s="214"/>
      <c r="P47" s="213">
        <v>54.8</v>
      </c>
      <c r="Q47" s="215"/>
      <c r="R47" s="214"/>
      <c r="S47" s="210"/>
      <c r="T47" s="211"/>
      <c r="U47" s="212"/>
      <c r="V47" s="74"/>
      <c r="W47" s="118"/>
      <c r="X47" s="118"/>
      <c r="Y47" s="118"/>
      <c r="Z47" s="118"/>
    </row>
    <row r="48" spans="1:26" ht="49.5" customHeight="1" thickBot="1">
      <c r="A48" s="79">
        <v>2</v>
      </c>
      <c r="B48" s="108" t="s">
        <v>29</v>
      </c>
      <c r="C48" s="109"/>
      <c r="D48" s="88">
        <v>2018</v>
      </c>
      <c r="E48" s="89"/>
      <c r="F48" s="90"/>
      <c r="G48" s="213">
        <f>L48+P48</f>
        <v>1019.6760899999999</v>
      </c>
      <c r="H48" s="214"/>
      <c r="I48" s="213">
        <v>0</v>
      </c>
      <c r="J48" s="215"/>
      <c r="K48" s="214"/>
      <c r="L48" s="213">
        <v>467.8</v>
      </c>
      <c r="M48" s="214"/>
      <c r="N48" s="213">
        <v>0</v>
      </c>
      <c r="O48" s="214"/>
      <c r="P48" s="213">
        <v>551.87608999999998</v>
      </c>
      <c r="Q48" s="215"/>
      <c r="R48" s="214"/>
      <c r="S48" s="119" t="s">
        <v>13</v>
      </c>
      <c r="T48" s="120"/>
      <c r="U48" s="121"/>
      <c r="V48" s="74"/>
      <c r="W48" s="118"/>
      <c r="X48" s="118"/>
      <c r="Y48" s="118"/>
      <c r="Z48" s="118"/>
    </row>
    <row r="49" spans="1:26" ht="16.5" thickBot="1">
      <c r="A49" s="163"/>
      <c r="B49" s="110"/>
      <c r="C49" s="111"/>
      <c r="D49" s="88">
        <v>2019</v>
      </c>
      <c r="E49" s="89"/>
      <c r="F49" s="90"/>
      <c r="G49" s="76">
        <f>L49+N49+P49</f>
        <v>489.8</v>
      </c>
      <c r="H49" s="77"/>
      <c r="I49" s="76">
        <v>0</v>
      </c>
      <c r="J49" s="78"/>
      <c r="K49" s="77"/>
      <c r="L49" s="76">
        <v>0</v>
      </c>
      <c r="M49" s="77"/>
      <c r="N49" s="76">
        <v>0</v>
      </c>
      <c r="O49" s="77"/>
      <c r="P49" s="76">
        <v>489.8</v>
      </c>
      <c r="Q49" s="78"/>
      <c r="R49" s="77"/>
      <c r="S49" s="207"/>
      <c r="T49" s="208"/>
      <c r="U49" s="209"/>
      <c r="V49" s="74"/>
      <c r="W49" s="118"/>
      <c r="X49" s="118"/>
      <c r="Y49" s="118"/>
      <c r="Z49" s="118"/>
    </row>
    <row r="50" spans="1:26" ht="16.5" thickBot="1">
      <c r="A50" s="164"/>
      <c r="B50" s="112"/>
      <c r="C50" s="113"/>
      <c r="D50" s="88">
        <v>2020</v>
      </c>
      <c r="E50" s="89"/>
      <c r="F50" s="90"/>
      <c r="G50" s="76">
        <f>L50+P50</f>
        <v>493</v>
      </c>
      <c r="H50" s="77"/>
      <c r="I50" s="76">
        <v>0</v>
      </c>
      <c r="J50" s="78"/>
      <c r="K50" s="77"/>
      <c r="L50" s="76">
        <v>0</v>
      </c>
      <c r="M50" s="77"/>
      <c r="N50" s="76">
        <v>0</v>
      </c>
      <c r="O50" s="77"/>
      <c r="P50" s="76">
        <v>493</v>
      </c>
      <c r="Q50" s="78"/>
      <c r="R50" s="77"/>
      <c r="S50" s="210"/>
      <c r="T50" s="211"/>
      <c r="U50" s="212"/>
      <c r="V50" s="74"/>
      <c r="W50" s="118"/>
      <c r="X50" s="118"/>
      <c r="Y50" s="118"/>
      <c r="Z50" s="118"/>
    </row>
    <row r="51" spans="1:26">
      <c r="A51" s="234">
        <v>3</v>
      </c>
      <c r="B51" s="108" t="s">
        <v>30</v>
      </c>
      <c r="C51" s="364"/>
      <c r="D51" s="126">
        <v>2018</v>
      </c>
      <c r="E51" s="127"/>
      <c r="F51" s="128"/>
      <c r="G51" s="129">
        <f>P51</f>
        <v>50.9</v>
      </c>
      <c r="H51" s="130"/>
      <c r="I51" s="129">
        <v>0</v>
      </c>
      <c r="J51" s="131"/>
      <c r="K51" s="130"/>
      <c r="L51" s="129">
        <v>0</v>
      </c>
      <c r="M51" s="130"/>
      <c r="N51" s="129">
        <v>0</v>
      </c>
      <c r="O51" s="130"/>
      <c r="P51" s="129">
        <v>50.9</v>
      </c>
      <c r="Q51" s="131"/>
      <c r="R51" s="130"/>
      <c r="S51" s="237" t="s">
        <v>13</v>
      </c>
      <c r="T51" s="238"/>
      <c r="U51" s="239"/>
      <c r="V51" s="74"/>
      <c r="W51" s="118"/>
      <c r="X51" s="118"/>
      <c r="Y51" s="118"/>
      <c r="Z51" s="118"/>
    </row>
    <row r="52" spans="1:26" ht="45.75" customHeight="1">
      <c r="A52" s="235"/>
      <c r="B52" s="365"/>
      <c r="C52" s="366"/>
      <c r="D52" s="256"/>
      <c r="E52" s="175"/>
      <c r="F52" s="176"/>
      <c r="G52" s="258"/>
      <c r="H52" s="259"/>
      <c r="I52" s="258"/>
      <c r="J52" s="262"/>
      <c r="K52" s="259"/>
      <c r="L52" s="258"/>
      <c r="M52" s="259"/>
      <c r="N52" s="258"/>
      <c r="O52" s="259"/>
      <c r="P52" s="258"/>
      <c r="Q52" s="262"/>
      <c r="R52" s="259"/>
      <c r="S52" s="240"/>
      <c r="T52" s="241"/>
      <c r="U52" s="242"/>
      <c r="V52" s="74"/>
      <c r="W52" s="118"/>
      <c r="X52" s="118"/>
      <c r="Y52" s="118"/>
      <c r="Z52" s="118"/>
    </row>
    <row r="53" spans="1:26" ht="15" hidden="1" customHeight="1">
      <c r="A53" s="235"/>
      <c r="B53" s="365"/>
      <c r="C53" s="366"/>
      <c r="D53" s="256"/>
      <c r="E53" s="175"/>
      <c r="F53" s="176"/>
      <c r="G53" s="258"/>
      <c r="H53" s="259"/>
      <c r="I53" s="258"/>
      <c r="J53" s="262"/>
      <c r="K53" s="259"/>
      <c r="L53" s="258"/>
      <c r="M53" s="259"/>
      <c r="N53" s="258"/>
      <c r="O53" s="259"/>
      <c r="P53" s="258"/>
      <c r="Q53" s="262"/>
      <c r="R53" s="259"/>
      <c r="S53" s="240"/>
      <c r="T53" s="241"/>
      <c r="U53" s="242"/>
      <c r="V53" s="74"/>
      <c r="W53" s="118"/>
      <c r="X53" s="118"/>
      <c r="Y53" s="118"/>
      <c r="Z53" s="118"/>
    </row>
    <row r="54" spans="1:26" ht="6.75" customHeight="1" thickBot="1">
      <c r="A54" s="235"/>
      <c r="B54" s="365"/>
      <c r="C54" s="366"/>
      <c r="D54" s="256"/>
      <c r="E54" s="175"/>
      <c r="F54" s="176"/>
      <c r="G54" s="258"/>
      <c r="H54" s="259"/>
      <c r="I54" s="258"/>
      <c r="J54" s="262"/>
      <c r="K54" s="259"/>
      <c r="L54" s="258"/>
      <c r="M54" s="259"/>
      <c r="N54" s="258"/>
      <c r="O54" s="259"/>
      <c r="P54" s="258"/>
      <c r="Q54" s="262"/>
      <c r="R54" s="259"/>
      <c r="S54" s="240"/>
      <c r="T54" s="241"/>
      <c r="U54" s="242"/>
      <c r="V54" s="74"/>
      <c r="W54" s="118"/>
      <c r="X54" s="118"/>
      <c r="Y54" s="118"/>
      <c r="Z54" s="118"/>
    </row>
    <row r="55" spans="1:26" ht="15.75" hidden="1" thickBot="1">
      <c r="A55" s="235"/>
      <c r="B55" s="365"/>
      <c r="C55" s="366"/>
      <c r="D55" s="256"/>
      <c r="E55" s="175"/>
      <c r="F55" s="176"/>
      <c r="G55" s="258"/>
      <c r="H55" s="259"/>
      <c r="I55" s="258"/>
      <c r="J55" s="262"/>
      <c r="K55" s="259"/>
      <c r="L55" s="258"/>
      <c r="M55" s="259"/>
      <c r="N55" s="258"/>
      <c r="O55" s="259"/>
      <c r="P55" s="258"/>
      <c r="Q55" s="262"/>
      <c r="R55" s="259"/>
      <c r="S55" s="240"/>
      <c r="T55" s="241"/>
      <c r="U55" s="242"/>
      <c r="V55" s="74"/>
      <c r="W55" s="118"/>
      <c r="X55" s="118"/>
      <c r="Y55" s="118"/>
      <c r="Z55" s="118"/>
    </row>
    <row r="56" spans="1:26" ht="15.75" hidden="1" thickBot="1">
      <c r="A56" s="235"/>
      <c r="B56" s="365"/>
      <c r="C56" s="366"/>
      <c r="D56" s="257"/>
      <c r="E56" s="183"/>
      <c r="F56" s="184"/>
      <c r="G56" s="260"/>
      <c r="H56" s="261"/>
      <c r="I56" s="260"/>
      <c r="J56" s="263"/>
      <c r="K56" s="261"/>
      <c r="L56" s="260"/>
      <c r="M56" s="261"/>
      <c r="N56" s="260"/>
      <c r="O56" s="261"/>
      <c r="P56" s="260"/>
      <c r="Q56" s="263"/>
      <c r="R56" s="261"/>
      <c r="S56" s="240"/>
      <c r="T56" s="241"/>
      <c r="U56" s="242"/>
      <c r="V56" s="74"/>
      <c r="W56" s="118"/>
      <c r="X56" s="118"/>
      <c r="Y56" s="118"/>
      <c r="Z56" s="118"/>
    </row>
    <row r="57" spans="1:26" ht="16.5" thickBot="1">
      <c r="A57" s="235"/>
      <c r="B57" s="365"/>
      <c r="C57" s="366"/>
      <c r="D57" s="88">
        <v>2019</v>
      </c>
      <c r="E57" s="89"/>
      <c r="F57" s="90"/>
      <c r="G57" s="76">
        <f>P57</f>
        <v>53.2</v>
      </c>
      <c r="H57" s="77"/>
      <c r="I57" s="76">
        <v>0</v>
      </c>
      <c r="J57" s="78"/>
      <c r="K57" s="77"/>
      <c r="L57" s="76">
        <v>0</v>
      </c>
      <c r="M57" s="77"/>
      <c r="N57" s="76">
        <v>0</v>
      </c>
      <c r="O57" s="77"/>
      <c r="P57" s="76">
        <v>53.2</v>
      </c>
      <c r="Q57" s="78"/>
      <c r="R57" s="77"/>
      <c r="S57" s="240"/>
      <c r="T57" s="241"/>
      <c r="U57" s="242"/>
      <c r="V57" s="74"/>
      <c r="W57" s="118"/>
      <c r="X57" s="118"/>
      <c r="Y57" s="118"/>
      <c r="Z57" s="118"/>
    </row>
    <row r="58" spans="1:26" ht="15.75" customHeight="1" thickBot="1">
      <c r="A58" s="236"/>
      <c r="B58" s="367"/>
      <c r="C58" s="368"/>
      <c r="D58" s="88">
        <v>2020</v>
      </c>
      <c r="E58" s="89"/>
      <c r="F58" s="90"/>
      <c r="G58" s="76">
        <f>P58</f>
        <v>53.6</v>
      </c>
      <c r="H58" s="77"/>
      <c r="I58" s="76">
        <v>0</v>
      </c>
      <c r="J58" s="78"/>
      <c r="K58" s="77"/>
      <c r="L58" s="76">
        <v>0</v>
      </c>
      <c r="M58" s="77"/>
      <c r="N58" s="76">
        <v>0</v>
      </c>
      <c r="O58" s="77"/>
      <c r="P58" s="76">
        <v>53.6</v>
      </c>
      <c r="Q58" s="78"/>
      <c r="R58" s="77"/>
      <c r="S58" s="243"/>
      <c r="T58" s="244"/>
      <c r="U58" s="245"/>
      <c r="V58" s="74"/>
      <c r="W58" s="118"/>
      <c r="X58" s="118"/>
      <c r="Y58" s="118"/>
      <c r="Z58" s="118"/>
    </row>
    <row r="59" spans="1:26" ht="16.5" thickBot="1">
      <c r="A59" s="203" t="s">
        <v>31</v>
      </c>
      <c r="B59" s="49"/>
      <c r="C59" s="274"/>
      <c r="D59" s="246">
        <v>2018</v>
      </c>
      <c r="E59" s="58"/>
      <c r="F59" s="59"/>
      <c r="G59" s="225">
        <f>L59+P59</f>
        <v>1238.7760900000001</v>
      </c>
      <c r="H59" s="226"/>
      <c r="I59" s="225">
        <v>0</v>
      </c>
      <c r="J59" s="227"/>
      <c r="K59" s="226"/>
      <c r="L59" s="225">
        <f>L48</f>
        <v>467.8</v>
      </c>
      <c r="M59" s="226"/>
      <c r="N59" s="225">
        <v>0</v>
      </c>
      <c r="O59" s="226"/>
      <c r="P59" s="225">
        <f>P45+P48+P51</f>
        <v>770.97609</v>
      </c>
      <c r="Q59" s="227"/>
      <c r="R59" s="226"/>
      <c r="S59" s="187"/>
      <c r="T59" s="188"/>
      <c r="U59" s="189"/>
      <c r="V59" s="72"/>
      <c r="W59" s="118"/>
      <c r="X59" s="118"/>
      <c r="Y59" s="118"/>
      <c r="Z59" s="118"/>
    </row>
    <row r="60" spans="1:26" ht="16.5" thickBot="1">
      <c r="A60" s="51"/>
      <c r="B60" s="52"/>
      <c r="C60" s="275"/>
      <c r="D60" s="246">
        <v>2019</v>
      </c>
      <c r="E60" s="58"/>
      <c r="F60" s="59"/>
      <c r="G60" s="60">
        <f>P60</f>
        <v>597.40000000000009</v>
      </c>
      <c r="H60" s="61"/>
      <c r="I60" s="60">
        <v>0</v>
      </c>
      <c r="J60" s="62"/>
      <c r="K60" s="61"/>
      <c r="L60" s="60">
        <v>0</v>
      </c>
      <c r="M60" s="61"/>
      <c r="N60" s="60">
        <v>0</v>
      </c>
      <c r="O60" s="61"/>
      <c r="P60" s="60">
        <f>P46+P49+P57</f>
        <v>597.40000000000009</v>
      </c>
      <c r="Q60" s="62"/>
      <c r="R60" s="61"/>
      <c r="S60" s="190"/>
      <c r="T60" s="191"/>
      <c r="U60" s="192"/>
      <c r="V60" s="72"/>
      <c r="W60" s="118"/>
      <c r="X60" s="118"/>
      <c r="Y60" s="118"/>
      <c r="Z60" s="118"/>
    </row>
    <row r="61" spans="1:26" ht="16.5" thickBot="1">
      <c r="A61" s="54"/>
      <c r="B61" s="55"/>
      <c r="C61" s="276"/>
      <c r="D61" s="246">
        <v>2020</v>
      </c>
      <c r="E61" s="58"/>
      <c r="F61" s="59"/>
      <c r="G61" s="60">
        <f>P61</f>
        <v>601.4</v>
      </c>
      <c r="H61" s="61"/>
      <c r="I61" s="60">
        <v>0</v>
      </c>
      <c r="J61" s="62"/>
      <c r="K61" s="61"/>
      <c r="L61" s="60">
        <f>L50</f>
        <v>0</v>
      </c>
      <c r="M61" s="61"/>
      <c r="N61" s="60">
        <v>0</v>
      </c>
      <c r="O61" s="61"/>
      <c r="P61" s="60">
        <f>P47+P50+P58</f>
        <v>601.4</v>
      </c>
      <c r="Q61" s="62"/>
      <c r="R61" s="61"/>
      <c r="S61" s="193"/>
      <c r="T61" s="194"/>
      <c r="U61" s="195"/>
      <c r="V61" s="72"/>
      <c r="W61" s="118"/>
      <c r="X61" s="118"/>
      <c r="Y61" s="118"/>
      <c r="Z61" s="118"/>
    </row>
    <row r="62" spans="1:26" ht="16.5" thickBot="1">
      <c r="A62" s="114" t="s">
        <v>32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8"/>
      <c r="Y62" s="118"/>
      <c r="Z62" s="118"/>
    </row>
    <row r="63" spans="1:26" ht="52.5" customHeight="1">
      <c r="A63" s="264">
        <v>1</v>
      </c>
      <c r="B63" s="267" t="s">
        <v>33</v>
      </c>
      <c r="C63" s="268"/>
      <c r="D63" s="271">
        <v>2018</v>
      </c>
      <c r="E63" s="205"/>
      <c r="F63" s="206"/>
      <c r="G63" s="272">
        <f>K63+P63</f>
        <v>121.82106999999999</v>
      </c>
      <c r="H63" s="273"/>
      <c r="I63" s="272">
        <v>0</v>
      </c>
      <c r="J63" s="273"/>
      <c r="K63" s="272">
        <v>95</v>
      </c>
      <c r="L63" s="277"/>
      <c r="M63" s="273"/>
      <c r="N63" s="272">
        <v>0</v>
      </c>
      <c r="O63" s="273"/>
      <c r="P63" s="272">
        <v>26.821069999999999</v>
      </c>
      <c r="Q63" s="277"/>
      <c r="R63" s="273"/>
      <c r="S63" s="204" t="s">
        <v>13</v>
      </c>
      <c r="T63" s="205"/>
      <c r="U63" s="206"/>
      <c r="V63" s="74"/>
      <c r="W63" s="118"/>
      <c r="X63" s="118"/>
      <c r="Y63" s="118"/>
      <c r="Z63" s="118"/>
    </row>
    <row r="64" spans="1:26" ht="16.5" thickBot="1">
      <c r="A64" s="265"/>
      <c r="B64" s="240"/>
      <c r="C64" s="269"/>
      <c r="D64" s="278">
        <v>2019</v>
      </c>
      <c r="E64" s="279"/>
      <c r="F64" s="280"/>
      <c r="G64" s="247">
        <f>K64+P64</f>
        <v>21.1</v>
      </c>
      <c r="H64" s="248"/>
      <c r="I64" s="247">
        <v>0</v>
      </c>
      <c r="J64" s="248"/>
      <c r="K64" s="247">
        <v>0</v>
      </c>
      <c r="L64" s="249"/>
      <c r="M64" s="248"/>
      <c r="N64" s="247">
        <v>0</v>
      </c>
      <c r="O64" s="248"/>
      <c r="P64" s="247">
        <v>21.1</v>
      </c>
      <c r="Q64" s="249"/>
      <c r="R64" s="248"/>
      <c r="S64" s="207"/>
      <c r="T64" s="208"/>
      <c r="U64" s="209"/>
      <c r="V64" s="74"/>
      <c r="W64" s="118"/>
      <c r="X64" s="118"/>
      <c r="Y64" s="118"/>
      <c r="Z64" s="118"/>
    </row>
    <row r="65" spans="1:26" ht="16.5" thickBot="1">
      <c r="A65" s="266"/>
      <c r="B65" s="243"/>
      <c r="C65" s="270"/>
      <c r="D65" s="250">
        <v>2020</v>
      </c>
      <c r="E65" s="251"/>
      <c r="F65" s="252"/>
      <c r="G65" s="253">
        <f>K65+P65</f>
        <v>21.3</v>
      </c>
      <c r="H65" s="254"/>
      <c r="I65" s="253" t="s">
        <v>14</v>
      </c>
      <c r="J65" s="254"/>
      <c r="K65" s="253">
        <v>0</v>
      </c>
      <c r="L65" s="255"/>
      <c r="M65" s="254"/>
      <c r="N65" s="253" t="s">
        <v>14</v>
      </c>
      <c r="O65" s="254"/>
      <c r="P65" s="253">
        <v>21.3</v>
      </c>
      <c r="Q65" s="255"/>
      <c r="R65" s="254"/>
      <c r="S65" s="210"/>
      <c r="T65" s="211"/>
      <c r="U65" s="212"/>
      <c r="V65" s="74"/>
      <c r="W65" s="118"/>
      <c r="X65" s="118"/>
      <c r="Y65" s="118"/>
      <c r="Z65" s="118"/>
    </row>
    <row r="66" spans="1:26" ht="51" customHeight="1" thickBot="1">
      <c r="A66" s="281">
        <v>2</v>
      </c>
      <c r="B66" s="237" t="s">
        <v>34</v>
      </c>
      <c r="C66" s="284"/>
      <c r="D66" s="250">
        <v>2018</v>
      </c>
      <c r="E66" s="251"/>
      <c r="F66" s="252"/>
      <c r="G66" s="253">
        <v>2</v>
      </c>
      <c r="H66" s="254"/>
      <c r="I66" s="253">
        <v>0</v>
      </c>
      <c r="J66" s="254"/>
      <c r="K66" s="253">
        <v>0</v>
      </c>
      <c r="L66" s="255"/>
      <c r="M66" s="254"/>
      <c r="N66" s="253">
        <v>0</v>
      </c>
      <c r="O66" s="254"/>
      <c r="P66" s="253">
        <v>2</v>
      </c>
      <c r="Q66" s="255"/>
      <c r="R66" s="254"/>
      <c r="S66" s="237"/>
      <c r="T66" s="238"/>
      <c r="U66" s="239"/>
      <c r="V66" s="74"/>
      <c r="W66" s="118"/>
      <c r="X66" s="118"/>
      <c r="Y66" s="118"/>
      <c r="Z66" s="118"/>
    </row>
    <row r="67" spans="1:26" ht="16.5" thickBot="1">
      <c r="A67" s="282"/>
      <c r="B67" s="240"/>
      <c r="C67" s="269"/>
      <c r="D67" s="250">
        <v>2019</v>
      </c>
      <c r="E67" s="251"/>
      <c r="F67" s="252"/>
      <c r="G67" s="253">
        <v>2</v>
      </c>
      <c r="H67" s="254"/>
      <c r="I67" s="253">
        <v>0</v>
      </c>
      <c r="J67" s="254"/>
      <c r="K67" s="253">
        <v>0</v>
      </c>
      <c r="L67" s="255"/>
      <c r="M67" s="254"/>
      <c r="N67" s="253">
        <v>0</v>
      </c>
      <c r="O67" s="254"/>
      <c r="P67" s="253">
        <v>2</v>
      </c>
      <c r="Q67" s="255"/>
      <c r="R67" s="254"/>
      <c r="S67" s="240"/>
      <c r="T67" s="241"/>
      <c r="U67" s="242"/>
      <c r="V67" s="74"/>
      <c r="W67" s="118"/>
      <c r="X67" s="118"/>
      <c r="Y67" s="118"/>
      <c r="Z67" s="118"/>
    </row>
    <row r="68" spans="1:26" ht="16.5" thickBot="1">
      <c r="A68" s="283"/>
      <c r="B68" s="243"/>
      <c r="C68" s="270"/>
      <c r="D68" s="250">
        <v>2020</v>
      </c>
      <c r="E68" s="251"/>
      <c r="F68" s="252"/>
      <c r="G68" s="253">
        <f>K68+P68</f>
        <v>2</v>
      </c>
      <c r="H68" s="254"/>
      <c r="I68" s="253">
        <v>0</v>
      </c>
      <c r="J68" s="254"/>
      <c r="K68" s="253">
        <v>0</v>
      </c>
      <c r="L68" s="255"/>
      <c r="M68" s="254"/>
      <c r="N68" s="253">
        <v>0</v>
      </c>
      <c r="O68" s="254"/>
      <c r="P68" s="253">
        <v>2</v>
      </c>
      <c r="Q68" s="255"/>
      <c r="R68" s="254"/>
      <c r="S68" s="243"/>
      <c r="T68" s="244"/>
      <c r="U68" s="245"/>
      <c r="V68" s="74"/>
      <c r="W68" s="118"/>
      <c r="X68" s="118"/>
      <c r="Y68" s="118"/>
      <c r="Z68" s="118"/>
    </row>
    <row r="69" spans="1:26" ht="16.5" thickBot="1">
      <c r="A69" s="203" t="s">
        <v>35</v>
      </c>
      <c r="B69" s="49"/>
      <c r="C69" s="50"/>
      <c r="D69" s="57">
        <v>2018</v>
      </c>
      <c r="E69" s="58"/>
      <c r="F69" s="59"/>
      <c r="G69" s="225">
        <f>G63+G66</f>
        <v>123.82106999999999</v>
      </c>
      <c r="H69" s="226"/>
      <c r="I69" s="225">
        <v>0</v>
      </c>
      <c r="J69" s="226"/>
      <c r="K69" s="225">
        <f>K63</f>
        <v>95</v>
      </c>
      <c r="L69" s="227"/>
      <c r="M69" s="226"/>
      <c r="N69" s="225">
        <v>0</v>
      </c>
      <c r="O69" s="226"/>
      <c r="P69" s="225">
        <f>P63+P66</f>
        <v>28.821069999999999</v>
      </c>
      <c r="Q69" s="227"/>
      <c r="R69" s="226"/>
      <c r="S69" s="187"/>
      <c r="T69" s="188"/>
      <c r="U69" s="189"/>
      <c r="V69" s="74"/>
      <c r="W69" s="118"/>
      <c r="X69" s="118"/>
      <c r="Y69" s="118"/>
      <c r="Z69" s="118"/>
    </row>
    <row r="70" spans="1:26" ht="16.5" thickBot="1">
      <c r="A70" s="51"/>
      <c r="B70" s="52"/>
      <c r="C70" s="53"/>
      <c r="D70" s="57">
        <v>2019</v>
      </c>
      <c r="E70" s="58"/>
      <c r="F70" s="59"/>
      <c r="G70" s="60">
        <f>P70</f>
        <v>23.1</v>
      </c>
      <c r="H70" s="61"/>
      <c r="I70" s="60">
        <v>0</v>
      </c>
      <c r="J70" s="61"/>
      <c r="K70" s="60">
        <v>0</v>
      </c>
      <c r="L70" s="62"/>
      <c r="M70" s="61"/>
      <c r="N70" s="60">
        <v>0</v>
      </c>
      <c r="O70" s="61"/>
      <c r="P70" s="60">
        <f>P64+P67</f>
        <v>23.1</v>
      </c>
      <c r="Q70" s="62"/>
      <c r="R70" s="61"/>
      <c r="S70" s="190"/>
      <c r="T70" s="191"/>
      <c r="U70" s="192"/>
      <c r="V70" s="74"/>
      <c r="W70" s="118"/>
      <c r="X70" s="118"/>
      <c r="Y70" s="118"/>
      <c r="Z70" s="118"/>
    </row>
    <row r="71" spans="1:26" ht="16.5" thickBot="1">
      <c r="A71" s="54"/>
      <c r="B71" s="55"/>
      <c r="C71" s="56"/>
      <c r="D71" s="57">
        <v>2020</v>
      </c>
      <c r="E71" s="58"/>
      <c r="F71" s="59"/>
      <c r="G71" s="60">
        <f>G65+G68</f>
        <v>23.3</v>
      </c>
      <c r="H71" s="61"/>
      <c r="I71" s="60">
        <v>0</v>
      </c>
      <c r="J71" s="61"/>
      <c r="K71" s="60">
        <f>K65+K68</f>
        <v>0</v>
      </c>
      <c r="L71" s="62"/>
      <c r="M71" s="61"/>
      <c r="N71" s="60">
        <v>0</v>
      </c>
      <c r="O71" s="61"/>
      <c r="P71" s="60">
        <f>P65+P68</f>
        <v>23.3</v>
      </c>
      <c r="Q71" s="62"/>
      <c r="R71" s="61"/>
      <c r="S71" s="193"/>
      <c r="T71" s="194"/>
      <c r="U71" s="195"/>
      <c r="V71" s="74"/>
      <c r="W71" s="118"/>
      <c r="X71" s="118"/>
      <c r="Y71" s="118"/>
      <c r="Z71" s="118"/>
    </row>
    <row r="72" spans="1:26" ht="16.5" thickBot="1">
      <c r="A72" s="114" t="s">
        <v>36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7"/>
      <c r="X72" s="74"/>
      <c r="Y72" s="118"/>
      <c r="Z72" s="118"/>
    </row>
    <row r="73" spans="1:26" ht="21.75" customHeight="1" thickBot="1">
      <c r="A73" s="264">
        <v>1</v>
      </c>
      <c r="B73" s="267" t="s">
        <v>37</v>
      </c>
      <c r="C73" s="268"/>
      <c r="D73" s="250">
        <v>2018</v>
      </c>
      <c r="E73" s="251"/>
      <c r="F73" s="252"/>
      <c r="G73" s="253">
        <f>K73+P73</f>
        <v>782</v>
      </c>
      <c r="H73" s="254"/>
      <c r="I73" s="253">
        <v>0</v>
      </c>
      <c r="J73" s="254"/>
      <c r="K73" s="253">
        <v>190</v>
      </c>
      <c r="L73" s="255"/>
      <c r="M73" s="254"/>
      <c r="N73" s="253">
        <v>0</v>
      </c>
      <c r="O73" s="254"/>
      <c r="P73" s="253">
        <v>592</v>
      </c>
      <c r="Q73" s="255"/>
      <c r="R73" s="254"/>
      <c r="S73" s="204" t="s">
        <v>13</v>
      </c>
      <c r="T73" s="205"/>
      <c r="U73" s="206"/>
      <c r="V73" s="74"/>
      <c r="W73" s="118"/>
      <c r="X73" s="118"/>
      <c r="Y73" s="118"/>
      <c r="Z73" s="118"/>
    </row>
    <row r="74" spans="1:26" ht="16.5" thickBot="1">
      <c r="A74" s="265"/>
      <c r="B74" s="240"/>
      <c r="C74" s="269"/>
      <c r="D74" s="250">
        <v>2019</v>
      </c>
      <c r="E74" s="251"/>
      <c r="F74" s="252"/>
      <c r="G74" s="253">
        <f>N74+P74</f>
        <v>595.5</v>
      </c>
      <c r="H74" s="254"/>
      <c r="I74" s="253">
        <v>0</v>
      </c>
      <c r="J74" s="254"/>
      <c r="K74" s="253">
        <v>0</v>
      </c>
      <c r="L74" s="255"/>
      <c r="M74" s="254"/>
      <c r="N74" s="253">
        <v>0</v>
      </c>
      <c r="O74" s="254"/>
      <c r="P74" s="253">
        <v>595.5</v>
      </c>
      <c r="Q74" s="255"/>
      <c r="R74" s="254"/>
      <c r="S74" s="207"/>
      <c r="T74" s="208"/>
      <c r="U74" s="209"/>
      <c r="V74" s="74"/>
      <c r="W74" s="118"/>
      <c r="X74" s="118"/>
      <c r="Y74" s="118"/>
      <c r="Z74" s="118"/>
    </row>
    <row r="75" spans="1:26" ht="16.5" thickBot="1">
      <c r="A75" s="266"/>
      <c r="B75" s="243"/>
      <c r="C75" s="270"/>
      <c r="D75" s="250">
        <v>2020</v>
      </c>
      <c r="E75" s="251"/>
      <c r="F75" s="252"/>
      <c r="G75" s="253">
        <f>N75+P75</f>
        <v>599.29999999999995</v>
      </c>
      <c r="H75" s="254"/>
      <c r="I75" s="253">
        <v>0</v>
      </c>
      <c r="J75" s="254"/>
      <c r="K75" s="253">
        <v>0</v>
      </c>
      <c r="L75" s="255"/>
      <c r="M75" s="254"/>
      <c r="N75" s="253">
        <v>0</v>
      </c>
      <c r="O75" s="254"/>
      <c r="P75" s="253">
        <v>599.29999999999995</v>
      </c>
      <c r="Q75" s="255"/>
      <c r="R75" s="254"/>
      <c r="S75" s="210"/>
      <c r="T75" s="211"/>
      <c r="U75" s="212"/>
      <c r="V75" s="74"/>
      <c r="W75" s="118"/>
      <c r="X75" s="118"/>
      <c r="Y75" s="118"/>
      <c r="Z75" s="118"/>
    </row>
    <row r="76" spans="1:26" ht="15.75" customHeight="1" thickBot="1">
      <c r="A76" s="285">
        <v>2</v>
      </c>
      <c r="B76" s="237" t="s">
        <v>38</v>
      </c>
      <c r="C76" s="284"/>
      <c r="D76" s="250">
        <v>2018</v>
      </c>
      <c r="E76" s="251"/>
      <c r="F76" s="252"/>
      <c r="G76" s="253">
        <f t="shared" ref="G76:G81" si="1">P76</f>
        <v>0</v>
      </c>
      <c r="H76" s="254"/>
      <c r="I76" s="253">
        <v>0</v>
      </c>
      <c r="J76" s="254"/>
      <c r="K76" s="253">
        <v>0</v>
      </c>
      <c r="L76" s="255"/>
      <c r="M76" s="254"/>
      <c r="N76" s="253">
        <v>0</v>
      </c>
      <c r="O76" s="254"/>
      <c r="P76" s="253">
        <v>0</v>
      </c>
      <c r="Q76" s="255"/>
      <c r="R76" s="254"/>
      <c r="S76" s="119" t="s">
        <v>13</v>
      </c>
      <c r="T76" s="120"/>
      <c r="U76" s="121"/>
      <c r="V76" s="74"/>
      <c r="W76" s="118"/>
      <c r="X76" s="118"/>
      <c r="Y76" s="118"/>
      <c r="Z76" s="118"/>
    </row>
    <row r="77" spans="1:26" ht="16.5" thickBot="1">
      <c r="A77" s="265"/>
      <c r="B77" s="240"/>
      <c r="C77" s="269"/>
      <c r="D77" s="250">
        <v>2019</v>
      </c>
      <c r="E77" s="251"/>
      <c r="F77" s="252"/>
      <c r="G77" s="253">
        <f t="shared" si="1"/>
        <v>50.3</v>
      </c>
      <c r="H77" s="254"/>
      <c r="I77" s="253">
        <v>0</v>
      </c>
      <c r="J77" s="254"/>
      <c r="K77" s="253">
        <v>0</v>
      </c>
      <c r="L77" s="255"/>
      <c r="M77" s="254"/>
      <c r="N77" s="253">
        <v>0</v>
      </c>
      <c r="O77" s="254"/>
      <c r="P77" s="253">
        <v>50.3</v>
      </c>
      <c r="Q77" s="255"/>
      <c r="R77" s="254"/>
      <c r="S77" s="207"/>
      <c r="T77" s="208"/>
      <c r="U77" s="209"/>
      <c r="V77" s="74"/>
      <c r="W77" s="118"/>
      <c r="X77" s="118"/>
      <c r="Y77" s="118"/>
      <c r="Z77" s="118"/>
    </row>
    <row r="78" spans="1:26" ht="16.5" thickBot="1">
      <c r="A78" s="266"/>
      <c r="B78" s="243"/>
      <c r="C78" s="270"/>
      <c r="D78" s="250">
        <v>2020</v>
      </c>
      <c r="E78" s="251"/>
      <c r="F78" s="252"/>
      <c r="G78" s="253">
        <f t="shared" si="1"/>
        <v>50.6</v>
      </c>
      <c r="H78" s="254"/>
      <c r="I78" s="253">
        <v>0</v>
      </c>
      <c r="J78" s="254"/>
      <c r="K78" s="253">
        <v>0</v>
      </c>
      <c r="L78" s="255"/>
      <c r="M78" s="254"/>
      <c r="N78" s="253">
        <v>0</v>
      </c>
      <c r="O78" s="254"/>
      <c r="P78" s="253">
        <v>50.6</v>
      </c>
      <c r="Q78" s="255"/>
      <c r="R78" s="254"/>
      <c r="S78" s="210"/>
      <c r="T78" s="211"/>
      <c r="U78" s="212"/>
      <c r="V78" s="74"/>
      <c r="W78" s="118"/>
      <c r="X78" s="118"/>
      <c r="Y78" s="118"/>
      <c r="Z78" s="118"/>
    </row>
    <row r="79" spans="1:26" ht="35.25" customHeight="1" thickBot="1">
      <c r="A79" s="4"/>
      <c r="B79" s="237" t="s">
        <v>62</v>
      </c>
      <c r="C79" s="284"/>
      <c r="D79" s="250">
        <v>2018</v>
      </c>
      <c r="E79" s="251"/>
      <c r="F79" s="252"/>
      <c r="G79" s="253">
        <f t="shared" si="1"/>
        <v>0</v>
      </c>
      <c r="H79" s="254"/>
      <c r="I79" s="253">
        <v>0</v>
      </c>
      <c r="J79" s="254"/>
      <c r="K79" s="253">
        <v>0</v>
      </c>
      <c r="L79" s="255"/>
      <c r="M79" s="254"/>
      <c r="N79" s="253">
        <v>0</v>
      </c>
      <c r="O79" s="254"/>
      <c r="P79" s="253">
        <v>0</v>
      </c>
      <c r="Q79" s="255"/>
      <c r="R79" s="254"/>
      <c r="S79" s="286" t="s">
        <v>13</v>
      </c>
      <c r="T79" s="287"/>
      <c r="U79" s="288"/>
      <c r="V79" s="74"/>
      <c r="W79" s="118"/>
      <c r="X79" s="118"/>
      <c r="Y79" s="118"/>
      <c r="Z79" s="118"/>
    </row>
    <row r="80" spans="1:26" ht="16.5" thickBot="1">
      <c r="A80" s="4">
        <v>3</v>
      </c>
      <c r="B80" s="240"/>
      <c r="C80" s="269"/>
      <c r="D80" s="250">
        <v>2019</v>
      </c>
      <c r="E80" s="251"/>
      <c r="F80" s="252"/>
      <c r="G80" s="253">
        <f t="shared" si="1"/>
        <v>50.3</v>
      </c>
      <c r="H80" s="254"/>
      <c r="I80" s="253">
        <v>0</v>
      </c>
      <c r="J80" s="254"/>
      <c r="K80" s="253">
        <v>0</v>
      </c>
      <c r="L80" s="255"/>
      <c r="M80" s="254"/>
      <c r="N80" s="253">
        <v>0</v>
      </c>
      <c r="O80" s="254"/>
      <c r="P80" s="253">
        <v>50.3</v>
      </c>
      <c r="Q80" s="255"/>
      <c r="R80" s="254"/>
      <c r="S80" s="204" t="s">
        <v>13</v>
      </c>
      <c r="T80" s="205"/>
      <c r="U80" s="206"/>
      <c r="V80" s="74"/>
      <c r="W80" s="118"/>
      <c r="X80" s="118"/>
      <c r="Y80" s="118"/>
      <c r="Z80" s="118"/>
    </row>
    <row r="81" spans="1:26" ht="23.25" customHeight="1" thickBot="1">
      <c r="A81" s="5"/>
      <c r="B81" s="289"/>
      <c r="C81" s="290"/>
      <c r="D81" s="250">
        <v>2020</v>
      </c>
      <c r="E81" s="251"/>
      <c r="F81" s="252"/>
      <c r="G81" s="253">
        <f t="shared" si="1"/>
        <v>50.6</v>
      </c>
      <c r="H81" s="254"/>
      <c r="I81" s="253">
        <v>0</v>
      </c>
      <c r="J81" s="254"/>
      <c r="K81" s="253">
        <v>0</v>
      </c>
      <c r="L81" s="255"/>
      <c r="M81" s="254"/>
      <c r="N81" s="253">
        <v>0</v>
      </c>
      <c r="O81" s="254"/>
      <c r="P81" s="253">
        <v>50.6</v>
      </c>
      <c r="Q81" s="255"/>
      <c r="R81" s="254"/>
      <c r="S81" s="210"/>
      <c r="T81" s="211"/>
      <c r="U81" s="212"/>
      <c r="V81" s="74"/>
      <c r="W81" s="118"/>
      <c r="X81" s="118"/>
      <c r="Y81" s="118"/>
      <c r="Z81" s="118"/>
    </row>
    <row r="82" spans="1:26" ht="20.25" customHeight="1" thickBot="1">
      <c r="A82" s="285">
        <v>4</v>
      </c>
      <c r="B82" s="267" t="s">
        <v>39</v>
      </c>
      <c r="C82" s="268"/>
      <c r="D82" s="250">
        <v>2018</v>
      </c>
      <c r="E82" s="251"/>
      <c r="F82" s="252"/>
      <c r="G82" s="253">
        <f>K82+P82</f>
        <v>509.8</v>
      </c>
      <c r="H82" s="254"/>
      <c r="I82" s="253">
        <v>0</v>
      </c>
      <c r="J82" s="254"/>
      <c r="K82" s="253">
        <v>95</v>
      </c>
      <c r="L82" s="255"/>
      <c r="M82" s="254"/>
      <c r="N82" s="253">
        <v>0</v>
      </c>
      <c r="O82" s="254"/>
      <c r="P82" s="253">
        <v>414.8</v>
      </c>
      <c r="Q82" s="255"/>
      <c r="R82" s="254"/>
      <c r="S82" s="119" t="s">
        <v>13</v>
      </c>
      <c r="T82" s="120"/>
      <c r="U82" s="121"/>
      <c r="V82" s="74"/>
      <c r="W82" s="118"/>
      <c r="X82" s="118"/>
      <c r="Y82" s="118"/>
      <c r="Z82" s="118"/>
    </row>
    <row r="83" spans="1:26" ht="16.5" thickBot="1">
      <c r="A83" s="265"/>
      <c r="B83" s="240"/>
      <c r="C83" s="269"/>
      <c r="D83" s="250">
        <v>2019</v>
      </c>
      <c r="E83" s="251"/>
      <c r="F83" s="252"/>
      <c r="G83" s="253">
        <f>K83+N83+P83</f>
        <v>218</v>
      </c>
      <c r="H83" s="254"/>
      <c r="I83" s="253">
        <v>0</v>
      </c>
      <c r="J83" s="254"/>
      <c r="K83" s="253">
        <v>0</v>
      </c>
      <c r="L83" s="255"/>
      <c r="M83" s="254"/>
      <c r="N83" s="253">
        <v>0</v>
      </c>
      <c r="O83" s="254"/>
      <c r="P83" s="253">
        <v>218</v>
      </c>
      <c r="Q83" s="255"/>
      <c r="R83" s="254"/>
      <c r="S83" s="207"/>
      <c r="T83" s="208"/>
      <c r="U83" s="209"/>
      <c r="V83" s="74"/>
      <c r="W83" s="118"/>
      <c r="X83" s="118"/>
      <c r="Y83" s="118"/>
      <c r="Z83" s="118"/>
    </row>
    <row r="84" spans="1:26" ht="16.5" thickBot="1">
      <c r="A84" s="266"/>
      <c r="B84" s="243"/>
      <c r="C84" s="270"/>
      <c r="D84" s="250">
        <v>2020</v>
      </c>
      <c r="E84" s="251"/>
      <c r="F84" s="252"/>
      <c r="G84" s="253">
        <f>K84+P84</f>
        <v>219.5</v>
      </c>
      <c r="H84" s="254"/>
      <c r="I84" s="253" t="s">
        <v>14</v>
      </c>
      <c r="J84" s="254"/>
      <c r="K84" s="253">
        <v>0</v>
      </c>
      <c r="L84" s="255"/>
      <c r="M84" s="254"/>
      <c r="N84" s="253">
        <v>0</v>
      </c>
      <c r="O84" s="254"/>
      <c r="P84" s="253">
        <v>219.5</v>
      </c>
      <c r="Q84" s="255"/>
      <c r="R84" s="254"/>
      <c r="S84" s="210"/>
      <c r="T84" s="211"/>
      <c r="U84" s="212"/>
      <c r="V84" s="74"/>
      <c r="W84" s="118"/>
      <c r="X84" s="118"/>
      <c r="Y84" s="118"/>
      <c r="Z84" s="118"/>
    </row>
    <row r="85" spans="1:26" ht="17.25" customHeight="1" thickBot="1">
      <c r="A85" s="203" t="s">
        <v>40</v>
      </c>
      <c r="B85" s="49"/>
      <c r="C85" s="50"/>
      <c r="D85" s="57">
        <v>2018</v>
      </c>
      <c r="E85" s="58"/>
      <c r="F85" s="59"/>
      <c r="G85" s="225">
        <f>K85+P85</f>
        <v>1291.8</v>
      </c>
      <c r="H85" s="226"/>
      <c r="I85" s="225">
        <v>0</v>
      </c>
      <c r="J85" s="226"/>
      <c r="K85" s="225">
        <f>K73+K82</f>
        <v>285</v>
      </c>
      <c r="L85" s="227"/>
      <c r="M85" s="226"/>
      <c r="N85" s="225">
        <v>0</v>
      </c>
      <c r="O85" s="226"/>
      <c r="P85" s="225">
        <f>P73+P76+P79+P82</f>
        <v>1006.8</v>
      </c>
      <c r="Q85" s="227"/>
      <c r="R85" s="226"/>
      <c r="S85" s="187"/>
      <c r="T85" s="188"/>
      <c r="U85" s="189"/>
      <c r="V85" s="74"/>
      <c r="W85" s="118"/>
      <c r="X85" s="118"/>
      <c r="Y85" s="118"/>
      <c r="Z85" s="118"/>
    </row>
    <row r="86" spans="1:26" ht="16.5" thickBot="1">
      <c r="A86" s="51"/>
      <c r="B86" s="52"/>
      <c r="C86" s="53"/>
      <c r="D86" s="57">
        <v>2019</v>
      </c>
      <c r="E86" s="58"/>
      <c r="F86" s="59"/>
      <c r="G86" s="60">
        <f>G74+G77+G80+G83</f>
        <v>914.09999999999991</v>
      </c>
      <c r="H86" s="61"/>
      <c r="I86" s="60">
        <v>0</v>
      </c>
      <c r="J86" s="61"/>
      <c r="K86" s="60">
        <f>K83</f>
        <v>0</v>
      </c>
      <c r="L86" s="62"/>
      <c r="M86" s="61"/>
      <c r="N86" s="60">
        <f>N74+N80+N83</f>
        <v>0</v>
      </c>
      <c r="O86" s="61"/>
      <c r="P86" s="60">
        <f>P74+P77+P80+P83</f>
        <v>914.09999999999991</v>
      </c>
      <c r="Q86" s="62"/>
      <c r="R86" s="61"/>
      <c r="S86" s="190"/>
      <c r="T86" s="191"/>
      <c r="U86" s="192"/>
      <c r="V86" s="74"/>
      <c r="W86" s="118"/>
      <c r="X86" s="118"/>
      <c r="Y86" s="118"/>
      <c r="Z86" s="118"/>
    </row>
    <row r="87" spans="1:26" ht="24" customHeight="1" thickBot="1">
      <c r="A87" s="54"/>
      <c r="B87" s="55"/>
      <c r="C87" s="56"/>
      <c r="D87" s="57">
        <v>2020</v>
      </c>
      <c r="E87" s="58"/>
      <c r="F87" s="59"/>
      <c r="G87" s="60">
        <f>G75+G78+G81+G84</f>
        <v>920</v>
      </c>
      <c r="H87" s="61"/>
      <c r="I87" s="60">
        <v>0</v>
      </c>
      <c r="J87" s="61"/>
      <c r="K87" s="60">
        <f>K84</f>
        <v>0</v>
      </c>
      <c r="L87" s="62"/>
      <c r="M87" s="61"/>
      <c r="N87" s="60">
        <v>0</v>
      </c>
      <c r="O87" s="61"/>
      <c r="P87" s="60">
        <f>P75+P78+P81+P84</f>
        <v>920</v>
      </c>
      <c r="Q87" s="62"/>
      <c r="R87" s="61"/>
      <c r="S87" s="193"/>
      <c r="T87" s="194"/>
      <c r="U87" s="195"/>
      <c r="V87" s="74"/>
      <c r="W87" s="118"/>
      <c r="X87" s="118"/>
      <c r="Y87" s="118"/>
      <c r="Z87" s="118"/>
    </row>
    <row r="88" spans="1:26" ht="16.5" thickBot="1">
      <c r="A88" s="114" t="s">
        <v>41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7"/>
      <c r="X88" s="74"/>
      <c r="Y88" s="118"/>
      <c r="Z88" s="118"/>
    </row>
    <row r="89" spans="1:26" ht="50.25" customHeight="1" thickBot="1">
      <c r="A89" s="264">
        <v>1</v>
      </c>
      <c r="B89" s="267" t="s">
        <v>42</v>
      </c>
      <c r="C89" s="292"/>
      <c r="D89" s="291">
        <v>2018</v>
      </c>
      <c r="E89" s="251"/>
      <c r="F89" s="252"/>
      <c r="G89" s="253">
        <f>N89+P89</f>
        <v>158.28422</v>
      </c>
      <c r="H89" s="254"/>
      <c r="I89" s="253">
        <v>0</v>
      </c>
      <c r="J89" s="254"/>
      <c r="K89" s="253">
        <v>0</v>
      </c>
      <c r="L89" s="255"/>
      <c r="M89" s="254"/>
      <c r="N89" s="253">
        <v>106.28422</v>
      </c>
      <c r="O89" s="254"/>
      <c r="P89" s="253">
        <v>52</v>
      </c>
      <c r="Q89" s="255"/>
      <c r="R89" s="254"/>
      <c r="S89" s="204" t="s">
        <v>13</v>
      </c>
      <c r="T89" s="205"/>
      <c r="U89" s="206"/>
      <c r="V89" s="74"/>
      <c r="W89" s="118"/>
      <c r="X89" s="118"/>
      <c r="Y89" s="118"/>
      <c r="Z89" s="118"/>
    </row>
    <row r="90" spans="1:26" ht="25.5" customHeight="1" thickBot="1">
      <c r="A90" s="265"/>
      <c r="B90" s="240"/>
      <c r="C90" s="242"/>
      <c r="D90" s="20">
        <v>2019</v>
      </c>
      <c r="E90" s="11"/>
      <c r="F90" s="12"/>
      <c r="G90" s="253">
        <f>P90</f>
        <v>52.3</v>
      </c>
      <c r="H90" s="312"/>
      <c r="I90" s="253">
        <v>0</v>
      </c>
      <c r="J90" s="312"/>
      <c r="K90" s="13"/>
      <c r="L90" s="255">
        <v>0</v>
      </c>
      <c r="M90" s="312"/>
      <c r="N90" s="253">
        <v>0</v>
      </c>
      <c r="O90" s="312"/>
      <c r="P90" s="253">
        <v>52.3</v>
      </c>
      <c r="Q90" s="313"/>
      <c r="R90" s="14"/>
      <c r="S90" s="207"/>
      <c r="T90" s="311"/>
      <c r="U90" s="209"/>
      <c r="V90" s="9"/>
      <c r="W90" s="10"/>
      <c r="X90" s="10"/>
      <c r="Y90" s="10"/>
      <c r="Z90" s="10"/>
    </row>
    <row r="91" spans="1:26" ht="16.5" thickBot="1">
      <c r="A91" s="266"/>
      <c r="B91" s="243"/>
      <c r="C91" s="245"/>
      <c r="D91" s="291">
        <v>2020</v>
      </c>
      <c r="E91" s="251"/>
      <c r="F91" s="252"/>
      <c r="G91" s="253">
        <f>P91</f>
        <v>52.6</v>
      </c>
      <c r="H91" s="254"/>
      <c r="I91" s="253">
        <v>0</v>
      </c>
      <c r="J91" s="254"/>
      <c r="K91" s="253">
        <v>0</v>
      </c>
      <c r="L91" s="255"/>
      <c r="M91" s="254"/>
      <c r="N91" s="253">
        <v>0</v>
      </c>
      <c r="O91" s="254"/>
      <c r="P91" s="253">
        <v>52.6</v>
      </c>
      <c r="Q91" s="255"/>
      <c r="R91" s="254"/>
      <c r="S91" s="210"/>
      <c r="T91" s="211"/>
      <c r="U91" s="212"/>
      <c r="V91" s="74"/>
      <c r="W91" s="118"/>
      <c r="X91" s="118"/>
      <c r="Y91" s="118"/>
      <c r="Z91" s="118"/>
    </row>
    <row r="92" spans="1:26" ht="30.75" customHeight="1" thickBot="1">
      <c r="A92" s="293" t="s">
        <v>43</v>
      </c>
      <c r="B92" s="294"/>
      <c r="C92" s="295"/>
      <c r="D92" s="57">
        <v>2018</v>
      </c>
      <c r="E92" s="58"/>
      <c r="F92" s="59"/>
      <c r="G92" s="60">
        <f>N92+P92</f>
        <v>158.28422</v>
      </c>
      <c r="H92" s="61"/>
      <c r="I92" s="60">
        <v>0</v>
      </c>
      <c r="J92" s="61"/>
      <c r="K92" s="60">
        <v>0</v>
      </c>
      <c r="L92" s="62"/>
      <c r="M92" s="61"/>
      <c r="N92" s="60">
        <f>N89</f>
        <v>106.28422</v>
      </c>
      <c r="O92" s="61"/>
      <c r="P92" s="60">
        <v>52</v>
      </c>
      <c r="Q92" s="62"/>
      <c r="R92" s="61"/>
      <c r="S92" s="302"/>
      <c r="T92" s="303"/>
      <c r="U92" s="304"/>
      <c r="V92" s="74"/>
      <c r="W92" s="118"/>
      <c r="X92" s="118"/>
      <c r="Y92" s="118"/>
      <c r="Z92" s="118"/>
    </row>
    <row r="93" spans="1:26" ht="25.5" customHeight="1" thickBot="1">
      <c r="A93" s="296"/>
      <c r="B93" s="297"/>
      <c r="C93" s="298"/>
      <c r="D93" s="17">
        <v>2019</v>
      </c>
      <c r="E93" s="18"/>
      <c r="F93" s="19"/>
      <c r="G93" s="60">
        <f>P93</f>
        <v>52.3</v>
      </c>
      <c r="H93" s="312"/>
      <c r="I93" s="60">
        <v>0</v>
      </c>
      <c r="J93" s="312"/>
      <c r="K93" s="15"/>
      <c r="L93" s="62">
        <v>0</v>
      </c>
      <c r="M93" s="312"/>
      <c r="N93" s="60">
        <v>0</v>
      </c>
      <c r="O93" s="312"/>
      <c r="P93" s="60">
        <f>P90</f>
        <v>52.3</v>
      </c>
      <c r="Q93" s="313"/>
      <c r="R93" s="16"/>
      <c r="S93" s="305"/>
      <c r="T93" s="306"/>
      <c r="U93" s="307"/>
      <c r="V93" s="9"/>
      <c r="W93" s="10"/>
      <c r="X93" s="10"/>
      <c r="Y93" s="10"/>
      <c r="Z93" s="10"/>
    </row>
    <row r="94" spans="1:26" ht="16.5" thickBot="1">
      <c r="A94" s="299"/>
      <c r="B94" s="300"/>
      <c r="C94" s="301"/>
      <c r="D94" s="57">
        <v>2020</v>
      </c>
      <c r="E94" s="58"/>
      <c r="F94" s="59"/>
      <c r="G94" s="60">
        <v>52.6</v>
      </c>
      <c r="H94" s="61"/>
      <c r="I94" s="60">
        <v>0</v>
      </c>
      <c r="J94" s="61"/>
      <c r="K94" s="60">
        <v>0</v>
      </c>
      <c r="L94" s="62"/>
      <c r="M94" s="61"/>
      <c r="N94" s="60">
        <v>0</v>
      </c>
      <c r="O94" s="61"/>
      <c r="P94" s="60">
        <f>P91</f>
        <v>52.6</v>
      </c>
      <c r="Q94" s="62"/>
      <c r="R94" s="61"/>
      <c r="S94" s="308"/>
      <c r="T94" s="309"/>
      <c r="U94" s="310"/>
      <c r="V94" s="74"/>
      <c r="W94" s="118"/>
      <c r="X94" s="118"/>
      <c r="Y94" s="118"/>
      <c r="Z94" s="118"/>
    </row>
    <row r="95" spans="1:26" ht="16.5" thickBot="1">
      <c r="A95" s="114" t="s">
        <v>44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6"/>
      <c r="T95" s="116"/>
      <c r="U95" s="116"/>
      <c r="V95" s="116"/>
      <c r="W95" s="117"/>
      <c r="X95" s="74"/>
      <c r="Y95" s="118"/>
      <c r="Z95" s="118"/>
    </row>
    <row r="96" spans="1:26" s="21" customFormat="1" ht="41.25" customHeight="1" thickBot="1">
      <c r="A96" s="162">
        <v>1</v>
      </c>
      <c r="B96" s="165" t="s">
        <v>45</v>
      </c>
      <c r="C96" s="319"/>
      <c r="D96" s="320">
        <v>2018</v>
      </c>
      <c r="E96" s="89"/>
      <c r="F96" s="90"/>
      <c r="G96" s="76">
        <f>P96</f>
        <v>135.5</v>
      </c>
      <c r="H96" s="77"/>
      <c r="I96" s="76">
        <v>0</v>
      </c>
      <c r="J96" s="77"/>
      <c r="K96" s="76">
        <v>0</v>
      </c>
      <c r="L96" s="78"/>
      <c r="M96" s="77"/>
      <c r="N96" s="76">
        <v>0</v>
      </c>
      <c r="O96" s="77"/>
      <c r="P96" s="76">
        <v>135.5</v>
      </c>
      <c r="Q96" s="78"/>
      <c r="R96" s="78"/>
      <c r="S96" s="321" t="s">
        <v>13</v>
      </c>
      <c r="T96" s="322"/>
      <c r="U96" s="322"/>
      <c r="V96" s="323"/>
      <c r="W96" s="330"/>
      <c r="X96" s="101"/>
      <c r="Y96" s="101"/>
      <c r="Z96" s="101"/>
    </row>
    <row r="97" spans="1:26" s="21" customFormat="1" ht="28.5" customHeight="1" thickBot="1">
      <c r="A97" s="163"/>
      <c r="B97" s="110"/>
      <c r="C97" s="314"/>
      <c r="D97" s="34">
        <v>2019</v>
      </c>
      <c r="E97" s="29"/>
      <c r="F97" s="30"/>
      <c r="G97" s="76">
        <f>P97</f>
        <v>136.30000000000001</v>
      </c>
      <c r="H97" s="331"/>
      <c r="I97" s="76">
        <v>0</v>
      </c>
      <c r="J97" s="331"/>
      <c r="K97" s="26"/>
      <c r="L97" s="78">
        <v>0</v>
      </c>
      <c r="M97" s="331"/>
      <c r="N97" s="76">
        <v>0</v>
      </c>
      <c r="O97" s="331"/>
      <c r="P97" s="76">
        <v>136.30000000000001</v>
      </c>
      <c r="Q97" s="332"/>
      <c r="R97" s="31"/>
      <c r="S97" s="324"/>
      <c r="T97" s="325"/>
      <c r="U97" s="325"/>
      <c r="V97" s="326"/>
      <c r="W97" s="25"/>
      <c r="X97" s="24"/>
      <c r="Y97" s="24"/>
      <c r="Z97" s="24"/>
    </row>
    <row r="98" spans="1:26" s="21" customFormat="1" ht="16.5" thickBot="1">
      <c r="A98" s="164"/>
      <c r="B98" s="112"/>
      <c r="C98" s="315"/>
      <c r="D98" s="320">
        <v>2020</v>
      </c>
      <c r="E98" s="89"/>
      <c r="F98" s="90"/>
      <c r="G98" s="76">
        <f>P98</f>
        <v>137.19999999999999</v>
      </c>
      <c r="H98" s="77"/>
      <c r="I98" s="76">
        <v>0</v>
      </c>
      <c r="J98" s="77"/>
      <c r="K98" s="76">
        <v>0</v>
      </c>
      <c r="L98" s="78"/>
      <c r="M98" s="77"/>
      <c r="N98" s="76">
        <v>0</v>
      </c>
      <c r="O98" s="77"/>
      <c r="P98" s="76">
        <v>137.19999999999999</v>
      </c>
      <c r="Q98" s="78"/>
      <c r="R98" s="78"/>
      <c r="S98" s="327"/>
      <c r="T98" s="328"/>
      <c r="U98" s="328"/>
      <c r="V98" s="329"/>
      <c r="W98" s="330"/>
      <c r="X98" s="101"/>
      <c r="Y98" s="101"/>
      <c r="Z98" s="101"/>
    </row>
    <row r="99" spans="1:26" s="21" customFormat="1" ht="20.25" customHeight="1" thickBot="1">
      <c r="A99" s="79">
        <v>2</v>
      </c>
      <c r="B99" s="108" t="s">
        <v>46</v>
      </c>
      <c r="C99" s="186"/>
      <c r="D99" s="316" t="s">
        <v>47</v>
      </c>
      <c r="E99" s="320">
        <v>2016</v>
      </c>
      <c r="F99" s="90"/>
      <c r="G99" s="76">
        <f>N99+P99</f>
        <v>880.7</v>
      </c>
      <c r="H99" s="77"/>
      <c r="I99" s="76">
        <v>0</v>
      </c>
      <c r="J99" s="77"/>
      <c r="K99" s="76">
        <v>0</v>
      </c>
      <c r="L99" s="78"/>
      <c r="M99" s="77"/>
      <c r="N99" s="76">
        <v>0</v>
      </c>
      <c r="O99" s="77"/>
      <c r="P99" s="76">
        <v>880.7</v>
      </c>
      <c r="Q99" s="78"/>
      <c r="R99" s="77"/>
      <c r="S99" s="174" t="s">
        <v>13</v>
      </c>
      <c r="T99" s="325"/>
      <c r="U99" s="176"/>
      <c r="V99" s="100"/>
      <c r="W99" s="101"/>
      <c r="X99" s="101"/>
      <c r="Y99" s="101"/>
      <c r="Z99" s="101"/>
    </row>
    <row r="100" spans="1:26" s="21" customFormat="1" ht="20.25" customHeight="1" thickBot="1">
      <c r="A100" s="163"/>
      <c r="B100" s="110"/>
      <c r="C100" s="314"/>
      <c r="D100" s="317"/>
      <c r="E100" s="34"/>
      <c r="F100" s="30"/>
      <c r="G100" s="76">
        <f>P100</f>
        <v>885.9</v>
      </c>
      <c r="H100" s="331"/>
      <c r="I100" s="76">
        <v>0</v>
      </c>
      <c r="J100" s="331"/>
      <c r="K100" s="26"/>
      <c r="L100" s="78">
        <v>0</v>
      </c>
      <c r="M100" s="331"/>
      <c r="N100" s="76">
        <v>0</v>
      </c>
      <c r="O100" s="331"/>
      <c r="P100" s="76">
        <v>885.9</v>
      </c>
      <c r="Q100" s="332"/>
      <c r="R100" s="27"/>
      <c r="S100" s="174"/>
      <c r="T100" s="325"/>
      <c r="U100" s="176"/>
      <c r="V100" s="23"/>
      <c r="W100" s="24"/>
      <c r="X100" s="24"/>
      <c r="Y100" s="24"/>
      <c r="Z100" s="24"/>
    </row>
    <row r="101" spans="1:26" s="21" customFormat="1" ht="16.5" thickBot="1">
      <c r="A101" s="163"/>
      <c r="B101" s="110"/>
      <c r="C101" s="314"/>
      <c r="D101" s="318"/>
      <c r="E101" s="320">
        <v>2017</v>
      </c>
      <c r="F101" s="90"/>
      <c r="G101" s="76">
        <f>P101</f>
        <v>891.6</v>
      </c>
      <c r="H101" s="77"/>
      <c r="I101" s="76">
        <v>0</v>
      </c>
      <c r="J101" s="77"/>
      <c r="K101" s="76">
        <v>0</v>
      </c>
      <c r="L101" s="78"/>
      <c r="M101" s="77"/>
      <c r="N101" s="76">
        <v>0</v>
      </c>
      <c r="O101" s="77"/>
      <c r="P101" s="76">
        <v>891.6</v>
      </c>
      <c r="Q101" s="78"/>
      <c r="R101" s="77"/>
      <c r="S101" s="174"/>
      <c r="T101" s="175"/>
      <c r="U101" s="176"/>
      <c r="V101" s="100"/>
      <c r="W101" s="101"/>
      <c r="X101" s="101"/>
      <c r="Y101" s="101"/>
      <c r="Z101" s="101"/>
    </row>
    <row r="102" spans="1:26" s="21" customFormat="1" ht="16.5" thickBot="1">
      <c r="A102" s="163"/>
      <c r="B102" s="110"/>
      <c r="C102" s="314"/>
      <c r="D102" s="333" t="s">
        <v>48</v>
      </c>
      <c r="E102" s="320">
        <v>2016</v>
      </c>
      <c r="F102" s="90"/>
      <c r="G102" s="76">
        <f>P102+N102</f>
        <v>2641.29954</v>
      </c>
      <c r="H102" s="77"/>
      <c r="I102" s="76">
        <v>0</v>
      </c>
      <c r="J102" s="77"/>
      <c r="K102" s="76">
        <v>0</v>
      </c>
      <c r="L102" s="78"/>
      <c r="M102" s="77"/>
      <c r="N102" s="76">
        <v>475.99954000000002</v>
      </c>
      <c r="O102" s="77"/>
      <c r="P102" s="76">
        <v>2165.3000000000002</v>
      </c>
      <c r="Q102" s="78"/>
      <c r="R102" s="77"/>
      <c r="S102" s="174"/>
      <c r="T102" s="175"/>
      <c r="U102" s="176"/>
      <c r="V102" s="100"/>
      <c r="W102" s="101"/>
      <c r="X102" s="101"/>
      <c r="Y102" s="101"/>
      <c r="Z102" s="101"/>
    </row>
    <row r="103" spans="1:26" s="21" customFormat="1" ht="16.5" thickBot="1">
      <c r="A103" s="163"/>
      <c r="B103" s="110"/>
      <c r="C103" s="314"/>
      <c r="D103" s="317"/>
      <c r="E103" s="34"/>
      <c r="F103" s="30"/>
      <c r="G103" s="76">
        <f>N103+P103</f>
        <v>2699</v>
      </c>
      <c r="H103" s="331"/>
      <c r="I103" s="76">
        <v>0</v>
      </c>
      <c r="J103" s="331"/>
      <c r="K103" s="26"/>
      <c r="L103" s="78">
        <v>0</v>
      </c>
      <c r="M103" s="331"/>
      <c r="N103" s="76">
        <v>520.6</v>
      </c>
      <c r="O103" s="331"/>
      <c r="P103" s="76">
        <v>2178.4</v>
      </c>
      <c r="Q103" s="332"/>
      <c r="R103" s="27"/>
      <c r="S103" s="174"/>
      <c r="T103" s="175"/>
      <c r="U103" s="176"/>
      <c r="V103" s="23"/>
      <c r="W103" s="24"/>
      <c r="X103" s="24"/>
      <c r="Y103" s="24"/>
      <c r="Z103" s="24"/>
    </row>
    <row r="104" spans="1:26" s="21" customFormat="1" ht="16.5" thickBot="1">
      <c r="A104" s="164"/>
      <c r="B104" s="112"/>
      <c r="C104" s="315"/>
      <c r="D104" s="318"/>
      <c r="E104" s="320">
        <v>2017</v>
      </c>
      <c r="F104" s="90"/>
      <c r="G104" s="76">
        <f>N104+P104</f>
        <v>2736.4</v>
      </c>
      <c r="H104" s="77"/>
      <c r="I104" s="76" t="s">
        <v>22</v>
      </c>
      <c r="J104" s="77"/>
      <c r="K104" s="76" t="s">
        <v>14</v>
      </c>
      <c r="L104" s="78"/>
      <c r="M104" s="77"/>
      <c r="N104" s="76">
        <v>544.1</v>
      </c>
      <c r="O104" s="77"/>
      <c r="P104" s="76">
        <v>2192.3000000000002</v>
      </c>
      <c r="Q104" s="78"/>
      <c r="R104" s="77"/>
      <c r="S104" s="177"/>
      <c r="T104" s="178"/>
      <c r="U104" s="179"/>
      <c r="V104" s="100"/>
      <c r="W104" s="101"/>
      <c r="X104" s="101"/>
      <c r="Y104" s="101"/>
      <c r="Z104" s="101"/>
    </row>
    <row r="105" spans="1:26" s="21" customFormat="1" ht="18" customHeight="1" thickBot="1">
      <c r="A105" s="79">
        <v>3</v>
      </c>
      <c r="B105" s="108" t="s">
        <v>49</v>
      </c>
      <c r="C105" s="109"/>
      <c r="D105" s="88">
        <v>2018</v>
      </c>
      <c r="E105" s="89"/>
      <c r="F105" s="90"/>
      <c r="G105" s="76">
        <f>I105</f>
        <v>137.1</v>
      </c>
      <c r="H105" s="77"/>
      <c r="I105" s="76">
        <v>137.1</v>
      </c>
      <c r="J105" s="77"/>
      <c r="K105" s="76">
        <v>0</v>
      </c>
      <c r="L105" s="78"/>
      <c r="M105" s="77"/>
      <c r="N105" s="76">
        <v>0</v>
      </c>
      <c r="O105" s="77"/>
      <c r="P105" s="76">
        <v>0</v>
      </c>
      <c r="Q105" s="78"/>
      <c r="R105" s="77"/>
      <c r="S105" s="91" t="s">
        <v>13</v>
      </c>
      <c r="T105" s="92"/>
      <c r="U105" s="93"/>
      <c r="V105" s="100"/>
      <c r="W105" s="101"/>
      <c r="X105" s="101"/>
      <c r="Y105" s="101"/>
      <c r="Z105" s="101"/>
    </row>
    <row r="106" spans="1:26" s="21" customFormat="1" ht="18" customHeight="1" thickBot="1">
      <c r="A106" s="80"/>
      <c r="B106" s="110"/>
      <c r="C106" s="111"/>
      <c r="D106" s="28">
        <v>2019</v>
      </c>
      <c r="E106" s="29"/>
      <c r="F106" s="30"/>
      <c r="G106" s="76">
        <f>I106</f>
        <v>125.4</v>
      </c>
      <c r="H106" s="77"/>
      <c r="I106" s="76">
        <v>125.4</v>
      </c>
      <c r="J106" s="77"/>
      <c r="K106" s="26"/>
      <c r="L106" s="76">
        <v>0</v>
      </c>
      <c r="M106" s="77"/>
      <c r="N106" s="76">
        <v>0</v>
      </c>
      <c r="O106" s="77"/>
      <c r="P106" s="76">
        <v>0</v>
      </c>
      <c r="Q106" s="77"/>
      <c r="R106" s="27"/>
      <c r="S106" s="94"/>
      <c r="T106" s="95"/>
      <c r="U106" s="96"/>
      <c r="V106" s="23"/>
      <c r="W106" s="24"/>
      <c r="X106" s="24"/>
      <c r="Y106" s="24"/>
      <c r="Z106" s="24"/>
    </row>
    <row r="107" spans="1:26" s="21" customFormat="1" ht="24" customHeight="1" thickBot="1">
      <c r="A107" s="81"/>
      <c r="B107" s="112"/>
      <c r="C107" s="113"/>
      <c r="D107" s="88">
        <v>2020</v>
      </c>
      <c r="E107" s="89"/>
      <c r="F107" s="90"/>
      <c r="G107" s="76">
        <f>I107</f>
        <v>0</v>
      </c>
      <c r="H107" s="77"/>
      <c r="I107" s="76">
        <v>0</v>
      </c>
      <c r="J107" s="77"/>
      <c r="K107" s="76">
        <v>0</v>
      </c>
      <c r="L107" s="78"/>
      <c r="M107" s="77"/>
      <c r="N107" s="76">
        <v>0</v>
      </c>
      <c r="O107" s="77"/>
      <c r="P107" s="76">
        <v>0</v>
      </c>
      <c r="Q107" s="78"/>
      <c r="R107" s="77"/>
      <c r="S107" s="97"/>
      <c r="T107" s="98"/>
      <c r="U107" s="99"/>
      <c r="V107" s="100"/>
      <c r="W107" s="101"/>
      <c r="X107" s="101"/>
      <c r="Y107" s="101"/>
      <c r="Z107" s="101"/>
    </row>
    <row r="108" spans="1:26" s="21" customFormat="1" ht="24" customHeight="1" thickBot="1">
      <c r="A108" s="79">
        <v>4</v>
      </c>
      <c r="B108" s="108" t="s">
        <v>50</v>
      </c>
      <c r="C108" s="105"/>
      <c r="D108" s="28">
        <v>2018</v>
      </c>
      <c r="E108" s="29"/>
      <c r="F108" s="30"/>
      <c r="G108" s="76">
        <f>L108</f>
        <v>1</v>
      </c>
      <c r="H108" s="77"/>
      <c r="I108" s="76">
        <v>0</v>
      </c>
      <c r="J108" s="77"/>
      <c r="K108" s="26"/>
      <c r="L108" s="76">
        <v>1</v>
      </c>
      <c r="M108" s="77"/>
      <c r="N108" s="76">
        <v>0</v>
      </c>
      <c r="O108" s="77"/>
      <c r="P108" s="76">
        <v>0</v>
      </c>
      <c r="Q108" s="77"/>
      <c r="R108" s="27"/>
      <c r="S108" s="91" t="s">
        <v>13</v>
      </c>
      <c r="T108" s="92"/>
      <c r="U108" s="93"/>
      <c r="V108" s="23"/>
      <c r="W108" s="24"/>
      <c r="X108" s="24"/>
      <c r="Y108" s="24"/>
      <c r="Z108" s="24"/>
    </row>
    <row r="109" spans="1:26" s="21" customFormat="1" ht="41.25" customHeight="1" thickBot="1">
      <c r="A109" s="80"/>
      <c r="B109" s="123"/>
      <c r="C109" s="124"/>
      <c r="D109" s="88">
        <v>2019</v>
      </c>
      <c r="E109" s="89"/>
      <c r="F109" s="90"/>
      <c r="G109" s="76">
        <v>1</v>
      </c>
      <c r="H109" s="77"/>
      <c r="I109" s="76">
        <v>0</v>
      </c>
      <c r="J109" s="77"/>
      <c r="K109" s="76">
        <v>1</v>
      </c>
      <c r="L109" s="78"/>
      <c r="M109" s="77"/>
      <c r="N109" s="76">
        <v>0</v>
      </c>
      <c r="O109" s="77"/>
      <c r="P109" s="76">
        <v>0</v>
      </c>
      <c r="Q109" s="78"/>
      <c r="R109" s="77"/>
      <c r="S109" s="94"/>
      <c r="T109" s="95"/>
      <c r="U109" s="96"/>
      <c r="V109" s="100"/>
      <c r="W109" s="101"/>
      <c r="X109" s="101"/>
      <c r="Y109" s="101"/>
      <c r="Z109" s="101"/>
    </row>
    <row r="110" spans="1:26" s="21" customFormat="1" ht="57.75" customHeight="1" thickBot="1">
      <c r="A110" s="81"/>
      <c r="B110" s="125"/>
      <c r="C110" s="107"/>
      <c r="D110" s="88">
        <v>2020</v>
      </c>
      <c r="E110" s="89"/>
      <c r="F110" s="90"/>
      <c r="G110" s="76">
        <v>1</v>
      </c>
      <c r="H110" s="77"/>
      <c r="I110" s="76">
        <v>0</v>
      </c>
      <c r="J110" s="77"/>
      <c r="K110" s="76">
        <v>1</v>
      </c>
      <c r="L110" s="78"/>
      <c r="M110" s="77"/>
      <c r="N110" s="76">
        <v>0</v>
      </c>
      <c r="O110" s="77"/>
      <c r="P110" s="76">
        <v>0</v>
      </c>
      <c r="Q110" s="78"/>
      <c r="R110" s="77"/>
      <c r="S110" s="97"/>
      <c r="T110" s="98"/>
      <c r="U110" s="99"/>
      <c r="V110" s="100"/>
      <c r="W110" s="101"/>
      <c r="X110" s="101"/>
      <c r="Y110" s="101"/>
      <c r="Z110" s="101"/>
    </row>
    <row r="111" spans="1:26" s="21" customFormat="1" ht="28.5" customHeight="1" thickBot="1">
      <c r="A111" s="79">
        <v>5</v>
      </c>
      <c r="B111" s="108" t="s">
        <v>51</v>
      </c>
      <c r="C111" s="109"/>
      <c r="D111" s="88">
        <v>2018</v>
      </c>
      <c r="E111" s="89"/>
      <c r="F111" s="90"/>
      <c r="G111" s="76">
        <f t="shared" ref="G111:G116" si="2">P111</f>
        <v>242.4</v>
      </c>
      <c r="H111" s="77"/>
      <c r="I111" s="76">
        <v>0</v>
      </c>
      <c r="J111" s="77"/>
      <c r="K111" s="76">
        <v>0</v>
      </c>
      <c r="L111" s="78"/>
      <c r="M111" s="77"/>
      <c r="N111" s="76">
        <v>0</v>
      </c>
      <c r="O111" s="77"/>
      <c r="P111" s="76">
        <v>242.4</v>
      </c>
      <c r="Q111" s="78"/>
      <c r="R111" s="77"/>
      <c r="S111" s="91" t="s">
        <v>13</v>
      </c>
      <c r="T111" s="92"/>
      <c r="U111" s="93"/>
      <c r="V111" s="100"/>
      <c r="W111" s="101"/>
      <c r="X111" s="101"/>
      <c r="Y111" s="101"/>
      <c r="Z111" s="101"/>
    </row>
    <row r="112" spans="1:26" s="21" customFormat="1" ht="28.5" customHeight="1" thickBot="1">
      <c r="A112" s="80"/>
      <c r="B112" s="110"/>
      <c r="C112" s="111"/>
      <c r="D112" s="28">
        <v>2019</v>
      </c>
      <c r="E112" s="29"/>
      <c r="F112" s="30"/>
      <c r="G112" s="76">
        <f t="shared" si="2"/>
        <v>243.8</v>
      </c>
      <c r="H112" s="77"/>
      <c r="I112" s="76">
        <v>0</v>
      </c>
      <c r="J112" s="77"/>
      <c r="K112" s="26"/>
      <c r="L112" s="76">
        <v>0</v>
      </c>
      <c r="M112" s="77"/>
      <c r="N112" s="76">
        <v>0</v>
      </c>
      <c r="O112" s="77"/>
      <c r="P112" s="76">
        <v>243.8</v>
      </c>
      <c r="Q112" s="77"/>
      <c r="R112" s="27"/>
      <c r="S112" s="94"/>
      <c r="T112" s="95"/>
      <c r="U112" s="96"/>
      <c r="V112" s="23"/>
      <c r="W112" s="24"/>
      <c r="X112" s="24"/>
      <c r="Y112" s="24"/>
      <c r="Z112" s="24"/>
    </row>
    <row r="113" spans="1:26" s="21" customFormat="1" ht="24" customHeight="1" thickBot="1">
      <c r="A113" s="81"/>
      <c r="B113" s="112"/>
      <c r="C113" s="113"/>
      <c r="D113" s="88">
        <v>2020</v>
      </c>
      <c r="E113" s="89"/>
      <c r="F113" s="90"/>
      <c r="G113" s="76">
        <f t="shared" si="2"/>
        <v>245.4</v>
      </c>
      <c r="H113" s="77"/>
      <c r="I113" s="76">
        <v>0</v>
      </c>
      <c r="J113" s="77"/>
      <c r="K113" s="76">
        <v>0</v>
      </c>
      <c r="L113" s="78"/>
      <c r="M113" s="77"/>
      <c r="N113" s="76">
        <v>0</v>
      </c>
      <c r="O113" s="77"/>
      <c r="P113" s="76">
        <v>245.4</v>
      </c>
      <c r="Q113" s="78"/>
      <c r="R113" s="77"/>
      <c r="S113" s="97"/>
      <c r="T113" s="98"/>
      <c r="U113" s="99"/>
      <c r="V113" s="100"/>
      <c r="W113" s="101"/>
      <c r="X113" s="101"/>
      <c r="Y113" s="101"/>
      <c r="Z113" s="101"/>
    </row>
    <row r="114" spans="1:26" s="21" customFormat="1" ht="28.5" customHeight="1" thickBot="1">
      <c r="A114" s="79">
        <v>6</v>
      </c>
      <c r="B114" s="108" t="s">
        <v>52</v>
      </c>
      <c r="C114" s="109"/>
      <c r="D114" s="88">
        <v>2018</v>
      </c>
      <c r="E114" s="89"/>
      <c r="F114" s="90"/>
      <c r="G114" s="76">
        <f t="shared" si="2"/>
        <v>297</v>
      </c>
      <c r="H114" s="77"/>
      <c r="I114" s="76">
        <v>0</v>
      </c>
      <c r="J114" s="77"/>
      <c r="K114" s="76">
        <v>0</v>
      </c>
      <c r="L114" s="78"/>
      <c r="M114" s="77"/>
      <c r="N114" s="76">
        <v>0</v>
      </c>
      <c r="O114" s="77"/>
      <c r="P114" s="76">
        <v>297</v>
      </c>
      <c r="Q114" s="78"/>
      <c r="R114" s="77"/>
      <c r="S114" s="91" t="s">
        <v>13</v>
      </c>
      <c r="T114" s="92"/>
      <c r="U114" s="93"/>
      <c r="V114" s="100"/>
      <c r="W114" s="101"/>
      <c r="X114" s="101"/>
      <c r="Y114" s="101"/>
      <c r="Z114" s="101"/>
    </row>
    <row r="115" spans="1:26" s="21" customFormat="1" ht="18" customHeight="1" thickBot="1">
      <c r="A115" s="80"/>
      <c r="B115" s="110"/>
      <c r="C115" s="111"/>
      <c r="D115" s="28">
        <v>2019</v>
      </c>
      <c r="E115" s="29"/>
      <c r="F115" s="30"/>
      <c r="G115" s="76">
        <f t="shared" si="2"/>
        <v>280</v>
      </c>
      <c r="H115" s="77"/>
      <c r="I115" s="76">
        <v>0</v>
      </c>
      <c r="J115" s="77"/>
      <c r="K115" s="26"/>
      <c r="L115" s="76">
        <v>0</v>
      </c>
      <c r="M115" s="77"/>
      <c r="N115" s="76">
        <v>0</v>
      </c>
      <c r="O115" s="77"/>
      <c r="P115" s="76">
        <v>280</v>
      </c>
      <c r="Q115" s="77"/>
      <c r="R115" s="27"/>
      <c r="S115" s="94"/>
      <c r="T115" s="95"/>
      <c r="U115" s="96"/>
      <c r="V115" s="23"/>
      <c r="W115" s="24"/>
      <c r="X115" s="24"/>
      <c r="Y115" s="24"/>
      <c r="Z115" s="24"/>
    </row>
    <row r="116" spans="1:26" s="21" customFormat="1" ht="24" customHeight="1" thickBot="1">
      <c r="A116" s="81"/>
      <c r="B116" s="112"/>
      <c r="C116" s="113"/>
      <c r="D116" s="88">
        <v>2020</v>
      </c>
      <c r="E116" s="89"/>
      <c r="F116" s="90"/>
      <c r="G116" s="76">
        <f t="shared" si="2"/>
        <v>280</v>
      </c>
      <c r="H116" s="77"/>
      <c r="I116" s="76">
        <v>0</v>
      </c>
      <c r="J116" s="77"/>
      <c r="K116" s="76">
        <v>0</v>
      </c>
      <c r="L116" s="78"/>
      <c r="M116" s="77"/>
      <c r="N116" s="76">
        <v>0</v>
      </c>
      <c r="O116" s="77"/>
      <c r="P116" s="76">
        <v>280</v>
      </c>
      <c r="Q116" s="78"/>
      <c r="R116" s="77"/>
      <c r="S116" s="97"/>
      <c r="T116" s="98"/>
      <c r="U116" s="99"/>
      <c r="V116" s="100"/>
      <c r="W116" s="101"/>
      <c r="X116" s="101"/>
      <c r="Y116" s="101"/>
      <c r="Z116" s="101"/>
    </row>
    <row r="117" spans="1:26" s="21" customFormat="1" ht="27.75" customHeight="1" thickBot="1">
      <c r="A117" s="79">
        <v>7</v>
      </c>
      <c r="B117" s="108" t="s">
        <v>53</v>
      </c>
      <c r="C117" s="109"/>
      <c r="D117" s="88">
        <v>2018</v>
      </c>
      <c r="E117" s="89"/>
      <c r="F117" s="90"/>
      <c r="G117" s="76">
        <v>4.8</v>
      </c>
      <c r="H117" s="77"/>
      <c r="I117" s="76">
        <v>0</v>
      </c>
      <c r="J117" s="77"/>
      <c r="K117" s="76">
        <v>0</v>
      </c>
      <c r="L117" s="78"/>
      <c r="M117" s="77"/>
      <c r="N117" s="76">
        <v>0</v>
      </c>
      <c r="O117" s="77"/>
      <c r="P117" s="76">
        <v>4.8</v>
      </c>
      <c r="Q117" s="78"/>
      <c r="R117" s="77"/>
      <c r="S117" s="91" t="s">
        <v>13</v>
      </c>
      <c r="T117" s="92"/>
      <c r="U117" s="93"/>
      <c r="V117" s="100"/>
      <c r="W117" s="101"/>
      <c r="X117" s="101"/>
      <c r="Y117" s="101"/>
      <c r="Z117" s="101"/>
    </row>
    <row r="118" spans="1:26" s="21" customFormat="1" ht="28.5" customHeight="1" thickBot="1">
      <c r="A118" s="80"/>
      <c r="B118" s="110"/>
      <c r="C118" s="111"/>
      <c r="D118" s="28">
        <v>2019</v>
      </c>
      <c r="E118" s="29"/>
      <c r="F118" s="30"/>
      <c r="G118" s="76">
        <f t="shared" ref="G118:G130" si="3">P118</f>
        <v>4.8</v>
      </c>
      <c r="H118" s="77"/>
      <c r="I118" s="76">
        <v>0</v>
      </c>
      <c r="J118" s="77"/>
      <c r="K118" s="26"/>
      <c r="L118" s="76">
        <v>0</v>
      </c>
      <c r="M118" s="77"/>
      <c r="N118" s="76">
        <v>0</v>
      </c>
      <c r="O118" s="77"/>
      <c r="P118" s="76">
        <v>4.8</v>
      </c>
      <c r="Q118" s="77"/>
      <c r="R118" s="27"/>
      <c r="S118" s="94"/>
      <c r="T118" s="95"/>
      <c r="U118" s="96"/>
      <c r="V118" s="23"/>
      <c r="W118" s="24"/>
      <c r="X118" s="24"/>
      <c r="Y118" s="24"/>
      <c r="Z118" s="24"/>
    </row>
    <row r="119" spans="1:26" s="21" customFormat="1" ht="24" customHeight="1" thickBot="1">
      <c r="A119" s="81"/>
      <c r="B119" s="112"/>
      <c r="C119" s="113"/>
      <c r="D119" s="88">
        <v>2020</v>
      </c>
      <c r="E119" s="89"/>
      <c r="F119" s="90"/>
      <c r="G119" s="76">
        <f t="shared" si="3"/>
        <v>4.8</v>
      </c>
      <c r="H119" s="77"/>
      <c r="I119" s="76">
        <v>0</v>
      </c>
      <c r="J119" s="77"/>
      <c r="K119" s="76">
        <v>0</v>
      </c>
      <c r="L119" s="78"/>
      <c r="M119" s="77"/>
      <c r="N119" s="76">
        <v>0</v>
      </c>
      <c r="O119" s="77"/>
      <c r="P119" s="76">
        <v>4.8</v>
      </c>
      <c r="Q119" s="78"/>
      <c r="R119" s="77"/>
      <c r="S119" s="97"/>
      <c r="T119" s="98"/>
      <c r="U119" s="99"/>
      <c r="V119" s="100"/>
      <c r="W119" s="101"/>
      <c r="X119" s="101"/>
      <c r="Y119" s="101"/>
      <c r="Z119" s="101"/>
    </row>
    <row r="120" spans="1:26" s="21" customFormat="1" ht="29.25" customHeight="1" thickBot="1">
      <c r="A120" s="122">
        <v>8</v>
      </c>
      <c r="B120" s="108" t="s">
        <v>60</v>
      </c>
      <c r="C120" s="105"/>
      <c r="D120" s="88">
        <v>2018</v>
      </c>
      <c r="E120" s="89"/>
      <c r="F120" s="90"/>
      <c r="G120" s="76">
        <f t="shared" si="3"/>
        <v>10</v>
      </c>
      <c r="H120" s="77"/>
      <c r="I120" s="76">
        <v>0</v>
      </c>
      <c r="J120" s="77"/>
      <c r="K120" s="76">
        <v>0</v>
      </c>
      <c r="L120" s="78"/>
      <c r="M120" s="77"/>
      <c r="N120" s="76">
        <v>0</v>
      </c>
      <c r="O120" s="77"/>
      <c r="P120" s="76">
        <v>10</v>
      </c>
      <c r="Q120" s="78"/>
      <c r="R120" s="77"/>
      <c r="S120" s="91" t="s">
        <v>13</v>
      </c>
      <c r="T120" s="92"/>
      <c r="U120" s="93"/>
      <c r="V120" s="100"/>
      <c r="W120" s="101"/>
      <c r="X120" s="101"/>
      <c r="Y120" s="101"/>
      <c r="Z120" s="101"/>
    </row>
    <row r="121" spans="1:26" s="21" customFormat="1" ht="29.25" customHeight="1" thickBot="1">
      <c r="A121" s="80"/>
      <c r="B121" s="123"/>
      <c r="C121" s="124"/>
      <c r="D121" s="88">
        <v>2019</v>
      </c>
      <c r="E121" s="89"/>
      <c r="F121" s="90"/>
      <c r="G121" s="76">
        <f t="shared" si="3"/>
        <v>10</v>
      </c>
      <c r="H121" s="77"/>
      <c r="I121" s="76">
        <v>0</v>
      </c>
      <c r="J121" s="77"/>
      <c r="K121" s="76">
        <v>0</v>
      </c>
      <c r="L121" s="78"/>
      <c r="M121" s="77"/>
      <c r="N121" s="76">
        <v>0</v>
      </c>
      <c r="O121" s="77"/>
      <c r="P121" s="76">
        <v>10</v>
      </c>
      <c r="Q121" s="78"/>
      <c r="R121" s="77"/>
      <c r="S121" s="94"/>
      <c r="T121" s="95"/>
      <c r="U121" s="96"/>
      <c r="V121" s="100"/>
      <c r="W121" s="101"/>
      <c r="X121" s="101"/>
      <c r="Y121" s="101"/>
      <c r="Z121" s="101"/>
    </row>
    <row r="122" spans="1:26" s="21" customFormat="1" ht="29.25" customHeight="1" thickBot="1">
      <c r="A122" s="81"/>
      <c r="B122" s="125"/>
      <c r="C122" s="107"/>
      <c r="D122" s="88">
        <v>2020</v>
      </c>
      <c r="E122" s="89"/>
      <c r="F122" s="90"/>
      <c r="G122" s="76">
        <f t="shared" si="3"/>
        <v>10</v>
      </c>
      <c r="H122" s="77"/>
      <c r="I122" s="76">
        <v>0</v>
      </c>
      <c r="J122" s="77"/>
      <c r="K122" s="76">
        <v>0</v>
      </c>
      <c r="L122" s="78"/>
      <c r="M122" s="77"/>
      <c r="N122" s="76">
        <v>0</v>
      </c>
      <c r="O122" s="77"/>
      <c r="P122" s="76">
        <v>10</v>
      </c>
      <c r="Q122" s="78"/>
      <c r="R122" s="77"/>
      <c r="S122" s="97"/>
      <c r="T122" s="98"/>
      <c r="U122" s="99"/>
      <c r="V122" s="100"/>
      <c r="W122" s="101"/>
      <c r="X122" s="101"/>
      <c r="Y122" s="101"/>
      <c r="Z122" s="101"/>
    </row>
    <row r="123" spans="1:26" s="21" customFormat="1" ht="29.25" customHeight="1" thickBot="1">
      <c r="A123" s="122">
        <v>9</v>
      </c>
      <c r="B123" s="108" t="s">
        <v>66</v>
      </c>
      <c r="C123" s="105"/>
      <c r="D123" s="88">
        <v>2018</v>
      </c>
      <c r="E123" s="89"/>
      <c r="F123" s="90"/>
      <c r="G123" s="76">
        <f t="shared" ref="G123" si="4">P123</f>
        <v>7</v>
      </c>
      <c r="H123" s="77"/>
      <c r="I123" s="76">
        <v>0</v>
      </c>
      <c r="J123" s="77"/>
      <c r="K123" s="76">
        <v>0</v>
      </c>
      <c r="L123" s="78"/>
      <c r="M123" s="77"/>
      <c r="N123" s="76">
        <v>0</v>
      </c>
      <c r="O123" s="77"/>
      <c r="P123" s="76">
        <v>7</v>
      </c>
      <c r="Q123" s="78"/>
      <c r="R123" s="77"/>
      <c r="S123" s="91" t="s">
        <v>13</v>
      </c>
      <c r="T123" s="92"/>
      <c r="U123" s="93"/>
      <c r="V123" s="100"/>
      <c r="W123" s="101"/>
      <c r="X123" s="101"/>
      <c r="Y123" s="101"/>
      <c r="Z123" s="101"/>
    </row>
    <row r="124" spans="1:26" s="21" customFormat="1" ht="29.25" customHeight="1" thickBot="1">
      <c r="A124" s="80"/>
      <c r="B124" s="123"/>
      <c r="C124" s="124"/>
      <c r="D124" s="88">
        <v>2019</v>
      </c>
      <c r="E124" s="89"/>
      <c r="F124" s="90"/>
      <c r="G124" s="76">
        <v>0</v>
      </c>
      <c r="H124" s="77"/>
      <c r="I124" s="76">
        <v>0</v>
      </c>
      <c r="J124" s="77"/>
      <c r="K124" s="76">
        <v>0</v>
      </c>
      <c r="L124" s="78"/>
      <c r="M124" s="77"/>
      <c r="N124" s="76">
        <v>0</v>
      </c>
      <c r="O124" s="77"/>
      <c r="P124" s="76">
        <v>0</v>
      </c>
      <c r="Q124" s="78"/>
      <c r="R124" s="77"/>
      <c r="S124" s="94"/>
      <c r="T124" s="95"/>
      <c r="U124" s="96"/>
      <c r="V124" s="100"/>
      <c r="W124" s="101"/>
      <c r="X124" s="101"/>
      <c r="Y124" s="101"/>
      <c r="Z124" s="101"/>
    </row>
    <row r="125" spans="1:26" s="21" customFormat="1" ht="29.25" customHeight="1" thickBot="1">
      <c r="A125" s="81"/>
      <c r="B125" s="125"/>
      <c r="C125" s="107"/>
      <c r="D125" s="88">
        <v>2020</v>
      </c>
      <c r="E125" s="89"/>
      <c r="F125" s="90"/>
      <c r="G125" s="76">
        <v>0</v>
      </c>
      <c r="H125" s="77"/>
      <c r="I125" s="76">
        <v>0</v>
      </c>
      <c r="J125" s="77"/>
      <c r="K125" s="76">
        <v>0</v>
      </c>
      <c r="L125" s="78"/>
      <c r="M125" s="77"/>
      <c r="N125" s="76">
        <v>0</v>
      </c>
      <c r="O125" s="77"/>
      <c r="P125" s="76">
        <v>0</v>
      </c>
      <c r="Q125" s="78"/>
      <c r="R125" s="77"/>
      <c r="S125" s="97"/>
      <c r="T125" s="98"/>
      <c r="U125" s="99"/>
      <c r="V125" s="100"/>
      <c r="W125" s="101"/>
      <c r="X125" s="101"/>
      <c r="Y125" s="101"/>
      <c r="Z125" s="101"/>
    </row>
    <row r="126" spans="1:26" s="21" customFormat="1" ht="21" customHeight="1" thickBot="1">
      <c r="A126" s="79">
        <v>9</v>
      </c>
      <c r="B126" s="108" t="s">
        <v>54</v>
      </c>
      <c r="C126" s="109"/>
      <c r="D126" s="88">
        <v>2018</v>
      </c>
      <c r="E126" s="89"/>
      <c r="F126" s="90"/>
      <c r="G126" s="76">
        <f t="shared" si="3"/>
        <v>3.5</v>
      </c>
      <c r="H126" s="77"/>
      <c r="I126" s="76">
        <v>0</v>
      </c>
      <c r="J126" s="77"/>
      <c r="K126" s="76">
        <v>0</v>
      </c>
      <c r="L126" s="78"/>
      <c r="M126" s="77"/>
      <c r="N126" s="76">
        <v>0</v>
      </c>
      <c r="O126" s="77"/>
      <c r="P126" s="76">
        <v>3.5</v>
      </c>
      <c r="Q126" s="78"/>
      <c r="R126" s="77"/>
      <c r="S126" s="91" t="s">
        <v>13</v>
      </c>
      <c r="T126" s="92"/>
      <c r="U126" s="93"/>
      <c r="V126" s="100"/>
      <c r="W126" s="101"/>
      <c r="X126" s="101"/>
      <c r="Y126" s="101"/>
      <c r="Z126" s="101"/>
    </row>
    <row r="127" spans="1:26" s="21" customFormat="1" ht="18.75" customHeight="1" thickBot="1">
      <c r="A127" s="80"/>
      <c r="B127" s="110"/>
      <c r="C127" s="111"/>
      <c r="D127" s="28">
        <v>2019</v>
      </c>
      <c r="E127" s="29"/>
      <c r="F127" s="30"/>
      <c r="G127" s="76">
        <f t="shared" si="3"/>
        <v>3.5</v>
      </c>
      <c r="H127" s="77"/>
      <c r="I127" s="76">
        <v>0</v>
      </c>
      <c r="J127" s="77"/>
      <c r="K127" s="26"/>
      <c r="L127" s="76">
        <v>0</v>
      </c>
      <c r="M127" s="77"/>
      <c r="N127" s="76">
        <v>0</v>
      </c>
      <c r="O127" s="77"/>
      <c r="P127" s="76">
        <v>3.5</v>
      </c>
      <c r="Q127" s="77"/>
      <c r="R127" s="27"/>
      <c r="S127" s="94"/>
      <c r="T127" s="95"/>
      <c r="U127" s="96"/>
      <c r="V127" s="23"/>
      <c r="W127" s="24"/>
      <c r="X127" s="24"/>
      <c r="Y127" s="24"/>
      <c r="Z127" s="24"/>
    </row>
    <row r="128" spans="1:26" s="21" customFormat="1" ht="24" customHeight="1" thickBot="1">
      <c r="A128" s="81"/>
      <c r="B128" s="112"/>
      <c r="C128" s="113"/>
      <c r="D128" s="88">
        <v>2020</v>
      </c>
      <c r="E128" s="89"/>
      <c r="F128" s="90"/>
      <c r="G128" s="76">
        <f t="shared" si="3"/>
        <v>3.5</v>
      </c>
      <c r="H128" s="77"/>
      <c r="I128" s="76" t="s">
        <v>22</v>
      </c>
      <c r="J128" s="77"/>
      <c r="K128" s="76" t="s">
        <v>14</v>
      </c>
      <c r="L128" s="78"/>
      <c r="M128" s="77"/>
      <c r="N128" s="76" t="s">
        <v>22</v>
      </c>
      <c r="O128" s="77"/>
      <c r="P128" s="76">
        <v>3.5</v>
      </c>
      <c r="Q128" s="78"/>
      <c r="R128" s="77"/>
      <c r="S128" s="97"/>
      <c r="T128" s="98"/>
      <c r="U128" s="99"/>
      <c r="V128" s="100"/>
      <c r="W128" s="101"/>
      <c r="X128" s="101"/>
      <c r="Y128" s="101"/>
      <c r="Z128" s="101"/>
    </row>
    <row r="129" spans="1:26" s="21" customFormat="1" ht="18.75" customHeight="1" thickBot="1">
      <c r="A129" s="234">
        <v>10</v>
      </c>
      <c r="B129" s="108" t="s">
        <v>55</v>
      </c>
      <c r="C129" s="186"/>
      <c r="D129" s="320">
        <v>2018</v>
      </c>
      <c r="E129" s="89"/>
      <c r="F129" s="90"/>
      <c r="G129" s="76">
        <f t="shared" si="3"/>
        <v>12</v>
      </c>
      <c r="H129" s="77"/>
      <c r="I129" s="76">
        <v>0</v>
      </c>
      <c r="J129" s="77"/>
      <c r="K129" s="76">
        <v>0</v>
      </c>
      <c r="L129" s="78"/>
      <c r="M129" s="77"/>
      <c r="N129" s="76">
        <v>0</v>
      </c>
      <c r="O129" s="77"/>
      <c r="P129" s="76">
        <v>12</v>
      </c>
      <c r="Q129" s="78"/>
      <c r="R129" s="77"/>
      <c r="S129" s="108" t="s">
        <v>13</v>
      </c>
      <c r="T129" s="185"/>
      <c r="U129" s="186"/>
      <c r="V129" s="100"/>
      <c r="W129" s="101"/>
      <c r="X129" s="101"/>
      <c r="Y129" s="101"/>
      <c r="Z129" s="101"/>
    </row>
    <row r="130" spans="1:26" s="21" customFormat="1" ht="21" customHeight="1" thickBot="1">
      <c r="A130" s="235"/>
      <c r="B130" s="110"/>
      <c r="C130" s="314"/>
      <c r="D130" s="34">
        <v>2019</v>
      </c>
      <c r="E130" s="29"/>
      <c r="F130" s="30"/>
      <c r="G130" s="76">
        <f t="shared" si="3"/>
        <v>12</v>
      </c>
      <c r="H130" s="77"/>
      <c r="I130" s="76">
        <v>0</v>
      </c>
      <c r="J130" s="77"/>
      <c r="K130" s="26"/>
      <c r="L130" s="76">
        <v>0</v>
      </c>
      <c r="M130" s="77"/>
      <c r="N130" s="76">
        <v>0</v>
      </c>
      <c r="O130" s="77"/>
      <c r="P130" s="76">
        <v>12</v>
      </c>
      <c r="Q130" s="77"/>
      <c r="R130" s="27"/>
      <c r="S130" s="110"/>
      <c r="T130" s="334"/>
      <c r="U130" s="314"/>
      <c r="V130" s="23"/>
      <c r="W130" s="24"/>
      <c r="X130" s="24"/>
      <c r="Y130" s="24"/>
      <c r="Z130" s="24"/>
    </row>
    <row r="131" spans="1:26" s="21" customFormat="1" ht="16.5" thickBot="1">
      <c r="A131" s="236"/>
      <c r="B131" s="112"/>
      <c r="C131" s="315"/>
      <c r="D131" s="320">
        <v>2020</v>
      </c>
      <c r="E131" s="89"/>
      <c r="F131" s="90"/>
      <c r="G131" s="76">
        <v>12</v>
      </c>
      <c r="H131" s="77"/>
      <c r="I131" s="76">
        <v>0</v>
      </c>
      <c r="J131" s="77"/>
      <c r="K131" s="76">
        <v>0</v>
      </c>
      <c r="L131" s="78"/>
      <c r="M131" s="77"/>
      <c r="N131" s="76">
        <v>0</v>
      </c>
      <c r="O131" s="77"/>
      <c r="P131" s="76">
        <v>12</v>
      </c>
      <c r="Q131" s="78"/>
      <c r="R131" s="77"/>
      <c r="S131" s="112"/>
      <c r="T131" s="335"/>
      <c r="U131" s="315"/>
      <c r="V131" s="100"/>
      <c r="W131" s="101"/>
      <c r="X131" s="101"/>
      <c r="Y131" s="101"/>
      <c r="Z131" s="101"/>
    </row>
    <row r="132" spans="1:26" s="21" customFormat="1" ht="26.25" customHeight="1" thickBot="1">
      <c r="A132" s="79">
        <v>11</v>
      </c>
      <c r="B132" s="108" t="s">
        <v>56</v>
      </c>
      <c r="C132" s="109"/>
      <c r="D132" s="88">
        <v>2018</v>
      </c>
      <c r="E132" s="89"/>
      <c r="F132" s="90"/>
      <c r="G132" s="76">
        <f t="shared" ref="G132:G137" si="5">P132</f>
        <v>25</v>
      </c>
      <c r="H132" s="77"/>
      <c r="I132" s="76">
        <v>0</v>
      </c>
      <c r="J132" s="77"/>
      <c r="K132" s="76">
        <v>0</v>
      </c>
      <c r="L132" s="78"/>
      <c r="M132" s="77"/>
      <c r="N132" s="76">
        <v>0</v>
      </c>
      <c r="O132" s="77"/>
      <c r="P132" s="76">
        <v>25</v>
      </c>
      <c r="Q132" s="78"/>
      <c r="R132" s="77"/>
      <c r="S132" s="91" t="s">
        <v>13</v>
      </c>
      <c r="T132" s="92"/>
      <c r="U132" s="93"/>
      <c r="V132" s="100"/>
      <c r="W132" s="101"/>
      <c r="X132" s="101"/>
      <c r="Y132" s="101"/>
      <c r="Z132" s="101"/>
    </row>
    <row r="133" spans="1:26" s="21" customFormat="1" ht="21.75" customHeight="1" thickBot="1">
      <c r="A133" s="80"/>
      <c r="B133" s="110"/>
      <c r="C133" s="111"/>
      <c r="D133" s="28">
        <v>2019</v>
      </c>
      <c r="E133" s="29"/>
      <c r="F133" s="30"/>
      <c r="G133" s="76">
        <f t="shared" si="5"/>
        <v>25.1</v>
      </c>
      <c r="H133" s="77"/>
      <c r="I133" s="76">
        <v>0</v>
      </c>
      <c r="J133" s="77"/>
      <c r="K133" s="26"/>
      <c r="L133" s="76">
        <v>0</v>
      </c>
      <c r="M133" s="77"/>
      <c r="N133" s="76">
        <v>0</v>
      </c>
      <c r="O133" s="77"/>
      <c r="P133" s="76">
        <v>25.1</v>
      </c>
      <c r="Q133" s="77"/>
      <c r="R133" s="27"/>
      <c r="S133" s="94"/>
      <c r="T133" s="95"/>
      <c r="U133" s="96"/>
      <c r="V133" s="23"/>
      <c r="W133" s="24"/>
      <c r="X133" s="24"/>
      <c r="Y133" s="24"/>
      <c r="Z133" s="24"/>
    </row>
    <row r="134" spans="1:26" s="21" customFormat="1" ht="24" customHeight="1" thickBot="1">
      <c r="A134" s="81"/>
      <c r="B134" s="112"/>
      <c r="C134" s="113"/>
      <c r="D134" s="88">
        <v>2020</v>
      </c>
      <c r="E134" s="89"/>
      <c r="F134" s="90"/>
      <c r="G134" s="76">
        <f t="shared" si="5"/>
        <v>25.3</v>
      </c>
      <c r="H134" s="77"/>
      <c r="I134" s="76">
        <v>0</v>
      </c>
      <c r="J134" s="77"/>
      <c r="K134" s="76">
        <v>0</v>
      </c>
      <c r="L134" s="78"/>
      <c r="M134" s="77"/>
      <c r="N134" s="76">
        <v>0</v>
      </c>
      <c r="O134" s="77"/>
      <c r="P134" s="76">
        <v>25.3</v>
      </c>
      <c r="Q134" s="78"/>
      <c r="R134" s="77"/>
      <c r="S134" s="97"/>
      <c r="T134" s="98"/>
      <c r="U134" s="99"/>
      <c r="V134" s="100"/>
      <c r="W134" s="101"/>
      <c r="X134" s="101"/>
      <c r="Y134" s="101"/>
      <c r="Z134" s="101"/>
    </row>
    <row r="135" spans="1:26" s="21" customFormat="1" ht="17.25" customHeight="1" thickBot="1">
      <c r="A135" s="79">
        <v>12</v>
      </c>
      <c r="B135" s="108" t="s">
        <v>57</v>
      </c>
      <c r="C135" s="109"/>
      <c r="D135" s="88">
        <v>2018</v>
      </c>
      <c r="E135" s="89"/>
      <c r="F135" s="90"/>
      <c r="G135" s="76">
        <f t="shared" si="5"/>
        <v>1</v>
      </c>
      <c r="H135" s="77"/>
      <c r="I135" s="76">
        <v>0</v>
      </c>
      <c r="J135" s="77"/>
      <c r="K135" s="76">
        <v>0</v>
      </c>
      <c r="L135" s="78"/>
      <c r="M135" s="77"/>
      <c r="N135" s="76">
        <v>0</v>
      </c>
      <c r="O135" s="77"/>
      <c r="P135" s="76">
        <v>1</v>
      </c>
      <c r="Q135" s="78"/>
      <c r="R135" s="77"/>
      <c r="S135" s="91" t="s">
        <v>13</v>
      </c>
      <c r="T135" s="92"/>
      <c r="U135" s="93"/>
      <c r="V135" s="100"/>
      <c r="W135" s="101"/>
      <c r="X135" s="101"/>
      <c r="Y135" s="101"/>
      <c r="Z135" s="101"/>
    </row>
    <row r="136" spans="1:26" s="21" customFormat="1" ht="17.25" customHeight="1" thickBot="1">
      <c r="A136" s="163"/>
      <c r="B136" s="110"/>
      <c r="C136" s="111"/>
      <c r="D136" s="28">
        <v>2019</v>
      </c>
      <c r="E136" s="29"/>
      <c r="F136" s="30"/>
      <c r="G136" s="76">
        <f t="shared" si="5"/>
        <v>1</v>
      </c>
      <c r="H136" s="77"/>
      <c r="I136" s="76">
        <v>0</v>
      </c>
      <c r="J136" s="77"/>
      <c r="K136" s="26"/>
      <c r="L136" s="76">
        <v>0</v>
      </c>
      <c r="M136" s="77"/>
      <c r="N136" s="76">
        <v>0</v>
      </c>
      <c r="O136" s="77"/>
      <c r="P136" s="76">
        <v>1</v>
      </c>
      <c r="Q136" s="77"/>
      <c r="R136" s="27"/>
      <c r="S136" s="94"/>
      <c r="T136" s="95"/>
      <c r="U136" s="96"/>
      <c r="V136" s="23"/>
      <c r="W136" s="24"/>
      <c r="X136" s="24"/>
      <c r="Y136" s="24"/>
      <c r="Z136" s="24"/>
    </row>
    <row r="137" spans="1:26" s="21" customFormat="1" ht="24" customHeight="1" thickBot="1">
      <c r="A137" s="81"/>
      <c r="B137" s="112"/>
      <c r="C137" s="113"/>
      <c r="D137" s="88">
        <v>2020</v>
      </c>
      <c r="E137" s="89"/>
      <c r="F137" s="90"/>
      <c r="G137" s="76">
        <f t="shared" si="5"/>
        <v>1</v>
      </c>
      <c r="H137" s="77"/>
      <c r="I137" s="76">
        <v>0</v>
      </c>
      <c r="J137" s="77"/>
      <c r="K137" s="76">
        <v>0</v>
      </c>
      <c r="L137" s="78"/>
      <c r="M137" s="77"/>
      <c r="N137" s="76">
        <v>0</v>
      </c>
      <c r="O137" s="77"/>
      <c r="P137" s="76">
        <v>1</v>
      </c>
      <c r="Q137" s="78"/>
      <c r="R137" s="77"/>
      <c r="S137" s="97"/>
      <c r="T137" s="98"/>
      <c r="U137" s="99"/>
      <c r="V137" s="100"/>
      <c r="W137" s="101"/>
      <c r="X137" s="101"/>
      <c r="Y137" s="101"/>
      <c r="Z137" s="101"/>
    </row>
    <row r="138" spans="1:26" ht="17.25" hidden="1" customHeight="1" thickBot="1">
      <c r="A138" s="102"/>
      <c r="B138" s="104" t="s">
        <v>56</v>
      </c>
      <c r="C138" s="105"/>
      <c r="D138" s="88"/>
      <c r="E138" s="89"/>
      <c r="F138" s="90"/>
      <c r="G138" s="76"/>
      <c r="H138" s="77"/>
      <c r="I138" s="76"/>
      <c r="J138" s="77"/>
      <c r="K138" s="76"/>
      <c r="L138" s="78"/>
      <c r="M138" s="77"/>
      <c r="N138" s="76"/>
      <c r="O138" s="77"/>
      <c r="P138" s="76"/>
      <c r="Q138" s="78"/>
      <c r="R138" s="77"/>
      <c r="S138" s="119"/>
      <c r="T138" s="120"/>
      <c r="U138" s="121"/>
      <c r="V138" s="74"/>
      <c r="W138" s="118"/>
      <c r="X138" s="118"/>
      <c r="Y138" s="118"/>
      <c r="Z138" s="118"/>
    </row>
    <row r="139" spans="1:26" ht="17.25" hidden="1" customHeight="1" thickBot="1">
      <c r="A139" s="103"/>
      <c r="B139" s="106"/>
      <c r="C139" s="107"/>
      <c r="D139" s="88"/>
      <c r="E139" s="89"/>
      <c r="F139" s="90"/>
      <c r="G139" s="76"/>
      <c r="H139" s="77"/>
      <c r="I139" s="76"/>
      <c r="J139" s="77"/>
      <c r="K139" s="76"/>
      <c r="L139" s="78"/>
      <c r="M139" s="77"/>
      <c r="N139" s="76"/>
      <c r="O139" s="77"/>
      <c r="P139" s="76"/>
      <c r="Q139" s="78"/>
      <c r="R139" s="77"/>
      <c r="S139" s="119"/>
      <c r="T139" s="120"/>
      <c r="U139" s="121"/>
      <c r="V139" s="74"/>
      <c r="W139" s="118"/>
      <c r="X139" s="118"/>
      <c r="Y139" s="118"/>
      <c r="Z139" s="118"/>
    </row>
    <row r="140" spans="1:26" s="21" customFormat="1" ht="17.25" customHeight="1" thickBot="1">
      <c r="A140" s="79">
        <v>13</v>
      </c>
      <c r="B140" s="108" t="s">
        <v>65</v>
      </c>
      <c r="C140" s="109"/>
      <c r="D140" s="88">
        <v>2018</v>
      </c>
      <c r="E140" s="89"/>
      <c r="F140" s="90"/>
      <c r="G140" s="76">
        <f>P140</f>
        <v>5</v>
      </c>
      <c r="H140" s="77"/>
      <c r="I140" s="76">
        <v>0</v>
      </c>
      <c r="J140" s="77"/>
      <c r="K140" s="76">
        <v>0</v>
      </c>
      <c r="L140" s="78"/>
      <c r="M140" s="77"/>
      <c r="N140" s="76">
        <v>0</v>
      </c>
      <c r="O140" s="77"/>
      <c r="P140" s="76">
        <v>5</v>
      </c>
      <c r="Q140" s="78"/>
      <c r="R140" s="77"/>
      <c r="S140" s="91" t="s">
        <v>13</v>
      </c>
      <c r="T140" s="92"/>
      <c r="U140" s="93"/>
      <c r="V140" s="100"/>
      <c r="W140" s="101"/>
      <c r="X140" s="101"/>
      <c r="Y140" s="101"/>
      <c r="Z140" s="101"/>
    </row>
    <row r="141" spans="1:26" s="21" customFormat="1" ht="17.25" customHeight="1" thickBot="1">
      <c r="A141" s="163"/>
      <c r="B141" s="110"/>
      <c r="C141" s="111"/>
      <c r="D141" s="28">
        <v>2019</v>
      </c>
      <c r="E141" s="29"/>
      <c r="F141" s="30"/>
      <c r="G141" s="76">
        <v>0</v>
      </c>
      <c r="H141" s="77"/>
      <c r="I141" s="76">
        <v>0</v>
      </c>
      <c r="J141" s="77"/>
      <c r="K141" s="26"/>
      <c r="L141" s="76">
        <v>0</v>
      </c>
      <c r="M141" s="77"/>
      <c r="N141" s="76">
        <v>0</v>
      </c>
      <c r="O141" s="77"/>
      <c r="P141" s="76">
        <v>0</v>
      </c>
      <c r="Q141" s="77"/>
      <c r="R141" s="27"/>
      <c r="S141" s="94"/>
      <c r="T141" s="95"/>
      <c r="U141" s="96"/>
      <c r="V141" s="32"/>
      <c r="W141" s="33"/>
      <c r="X141" s="33"/>
      <c r="Y141" s="33"/>
      <c r="Z141" s="33"/>
    </row>
    <row r="142" spans="1:26" s="21" customFormat="1" ht="24" customHeight="1" thickBot="1">
      <c r="A142" s="81"/>
      <c r="B142" s="112"/>
      <c r="C142" s="113"/>
      <c r="D142" s="88">
        <v>2020</v>
      </c>
      <c r="E142" s="89"/>
      <c r="F142" s="90"/>
      <c r="G142" s="76">
        <v>0</v>
      </c>
      <c r="H142" s="77"/>
      <c r="I142" s="76">
        <v>0</v>
      </c>
      <c r="J142" s="77"/>
      <c r="K142" s="76">
        <v>0</v>
      </c>
      <c r="L142" s="78"/>
      <c r="M142" s="77"/>
      <c r="N142" s="76">
        <v>0</v>
      </c>
      <c r="O142" s="77"/>
      <c r="P142" s="76">
        <v>0</v>
      </c>
      <c r="Q142" s="78"/>
      <c r="R142" s="77"/>
      <c r="S142" s="97"/>
      <c r="T142" s="98"/>
      <c r="U142" s="99"/>
      <c r="V142" s="100"/>
      <c r="W142" s="101"/>
      <c r="X142" s="101"/>
      <c r="Y142" s="101"/>
      <c r="Z142" s="101"/>
    </row>
    <row r="143" spans="1:26" ht="30.75" customHeight="1" thickBot="1">
      <c r="A143" s="203" t="s">
        <v>58</v>
      </c>
      <c r="B143" s="49"/>
      <c r="C143" s="50"/>
      <c r="D143" s="57">
        <v>2018</v>
      </c>
      <c r="E143" s="58"/>
      <c r="F143" s="59"/>
      <c r="G143" s="60">
        <f>G96+G99+G102+G105+G108+G111+G114+G117+G120+G126+G129+G132+G135+G140+G123</f>
        <v>4403.29954</v>
      </c>
      <c r="H143" s="61"/>
      <c r="I143" s="60">
        <f>I105</f>
        <v>137.1</v>
      </c>
      <c r="J143" s="61"/>
      <c r="K143" s="60">
        <v>1</v>
      </c>
      <c r="L143" s="62"/>
      <c r="M143" s="61"/>
      <c r="N143" s="60">
        <f>N102</f>
        <v>475.99954000000002</v>
      </c>
      <c r="O143" s="61"/>
      <c r="P143" s="60">
        <f>P96+P99+P102+P111+P114+P117+P120+P126+P129+P132+P135+P140+P123</f>
        <v>3789.2000000000003</v>
      </c>
      <c r="Q143" s="62"/>
      <c r="R143" s="61"/>
      <c r="S143" s="63"/>
      <c r="T143" s="64"/>
      <c r="U143" s="65"/>
      <c r="V143" s="72"/>
      <c r="W143" s="73"/>
      <c r="X143" s="73"/>
      <c r="Y143" s="73"/>
      <c r="Z143" s="73"/>
    </row>
    <row r="144" spans="1:26" ht="22.5" customHeight="1" thickBot="1">
      <c r="A144" s="51"/>
      <c r="B144" s="52"/>
      <c r="C144" s="53"/>
      <c r="D144" s="45">
        <v>2019</v>
      </c>
      <c r="E144" s="46"/>
      <c r="F144" s="47"/>
      <c r="G144" s="60">
        <f>P144+N144+K144+I144</f>
        <v>4427.8</v>
      </c>
      <c r="H144" s="61"/>
      <c r="I144" s="60">
        <f>I106</f>
        <v>125.4</v>
      </c>
      <c r="J144" s="61"/>
      <c r="K144" s="60">
        <v>1</v>
      </c>
      <c r="L144" s="62"/>
      <c r="M144" s="61"/>
      <c r="N144" s="60">
        <f>N103</f>
        <v>520.6</v>
      </c>
      <c r="O144" s="61"/>
      <c r="P144" s="60">
        <f>P97+P100+P103+P112+P115+P118+P121+P127+P130+P133+P136</f>
        <v>3780.8000000000006</v>
      </c>
      <c r="Q144" s="62"/>
      <c r="R144" s="43"/>
      <c r="S144" s="66"/>
      <c r="T144" s="67"/>
      <c r="U144" s="68"/>
      <c r="V144" s="44"/>
      <c r="W144" s="42"/>
      <c r="X144" s="42"/>
      <c r="Y144" s="42"/>
      <c r="Z144" s="42"/>
    </row>
    <row r="145" spans="1:26" ht="16.5" thickBot="1">
      <c r="A145" s="54"/>
      <c r="B145" s="55"/>
      <c r="C145" s="56"/>
      <c r="D145" s="57">
        <v>2020</v>
      </c>
      <c r="E145" s="58"/>
      <c r="F145" s="59"/>
      <c r="G145" s="60">
        <f>I145+K145+N145+P145</f>
        <v>4348.2000000000007</v>
      </c>
      <c r="H145" s="61"/>
      <c r="I145" s="60">
        <v>0</v>
      </c>
      <c r="J145" s="61"/>
      <c r="K145" s="60">
        <f>K110</f>
        <v>1</v>
      </c>
      <c r="L145" s="62"/>
      <c r="M145" s="61"/>
      <c r="N145" s="60">
        <f>N104</f>
        <v>544.1</v>
      </c>
      <c r="O145" s="61"/>
      <c r="P145" s="60">
        <f>P98+P101+P104+P113+P116+P119+P122+P128+P131+P134+P137</f>
        <v>3803.1000000000008</v>
      </c>
      <c r="Q145" s="62"/>
      <c r="R145" s="61"/>
      <c r="S145" s="69"/>
      <c r="T145" s="70"/>
      <c r="U145" s="71"/>
      <c r="V145" s="74"/>
      <c r="W145" s="75"/>
      <c r="X145" s="75"/>
      <c r="Y145" s="75"/>
      <c r="Z145" s="75"/>
    </row>
    <row r="146" spans="1:26" ht="16.5" thickBot="1">
      <c r="A146" s="114" t="s">
        <v>67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6"/>
      <c r="T146" s="116"/>
      <c r="U146" s="116"/>
      <c r="V146" s="116"/>
      <c r="W146" s="117"/>
      <c r="X146" s="74"/>
      <c r="Y146" s="118"/>
      <c r="Z146" s="118"/>
    </row>
    <row r="147" spans="1:26" s="21" customFormat="1" ht="20.25" customHeight="1" thickBot="1">
      <c r="A147" s="79">
        <v>1</v>
      </c>
      <c r="B147" s="82" t="s">
        <v>64</v>
      </c>
      <c r="C147" s="83"/>
      <c r="D147" s="88">
        <v>2018</v>
      </c>
      <c r="E147" s="89"/>
      <c r="F147" s="90"/>
      <c r="G147" s="76">
        <f>P147</f>
        <v>5</v>
      </c>
      <c r="H147" s="77"/>
      <c r="I147" s="76">
        <v>0</v>
      </c>
      <c r="J147" s="77"/>
      <c r="K147" s="76">
        <v>0</v>
      </c>
      <c r="L147" s="78"/>
      <c r="M147" s="77"/>
      <c r="N147" s="76">
        <v>0</v>
      </c>
      <c r="O147" s="77"/>
      <c r="P147" s="76">
        <v>5</v>
      </c>
      <c r="Q147" s="78"/>
      <c r="R147" s="77"/>
      <c r="S147" s="91" t="s">
        <v>13</v>
      </c>
      <c r="T147" s="92"/>
      <c r="U147" s="93"/>
      <c r="V147" s="100"/>
      <c r="W147" s="101"/>
      <c r="X147" s="101"/>
      <c r="Y147" s="101"/>
      <c r="Z147" s="101"/>
    </row>
    <row r="148" spans="1:26" s="21" customFormat="1" ht="18.75" customHeight="1" thickBot="1">
      <c r="A148" s="80"/>
      <c r="B148" s="84"/>
      <c r="C148" s="85"/>
      <c r="D148" s="35">
        <v>2019</v>
      </c>
      <c r="E148" s="36"/>
      <c r="F148" s="37"/>
      <c r="G148" s="76">
        <f>P148</f>
        <v>0</v>
      </c>
      <c r="H148" s="77"/>
      <c r="I148" s="76">
        <v>0</v>
      </c>
      <c r="J148" s="77"/>
      <c r="K148" s="38"/>
      <c r="L148" s="76">
        <v>0</v>
      </c>
      <c r="M148" s="77"/>
      <c r="N148" s="76">
        <v>0</v>
      </c>
      <c r="O148" s="77"/>
      <c r="P148" s="76">
        <v>0</v>
      </c>
      <c r="Q148" s="77"/>
      <c r="R148" s="39"/>
      <c r="S148" s="94"/>
      <c r="T148" s="95"/>
      <c r="U148" s="96"/>
      <c r="V148" s="40"/>
      <c r="W148" s="41"/>
      <c r="X148" s="41"/>
      <c r="Y148" s="41"/>
      <c r="Z148" s="41"/>
    </row>
    <row r="149" spans="1:26" s="21" customFormat="1" ht="15.75" customHeight="1" thickBot="1">
      <c r="A149" s="81"/>
      <c r="B149" s="86"/>
      <c r="C149" s="87"/>
      <c r="D149" s="88">
        <v>2020</v>
      </c>
      <c r="E149" s="89"/>
      <c r="F149" s="90"/>
      <c r="G149" s="76">
        <v>0</v>
      </c>
      <c r="H149" s="77"/>
      <c r="I149" s="76">
        <v>0</v>
      </c>
      <c r="J149" s="77"/>
      <c r="K149" s="76">
        <v>0</v>
      </c>
      <c r="L149" s="78"/>
      <c r="M149" s="77"/>
      <c r="N149" s="76">
        <v>0</v>
      </c>
      <c r="O149" s="77"/>
      <c r="P149" s="76">
        <v>0</v>
      </c>
      <c r="Q149" s="78"/>
      <c r="R149" s="77"/>
      <c r="S149" s="97"/>
      <c r="T149" s="98"/>
      <c r="U149" s="99"/>
      <c r="V149" s="100"/>
      <c r="W149" s="101"/>
      <c r="X149" s="101"/>
      <c r="Y149" s="101"/>
      <c r="Z149" s="101"/>
    </row>
    <row r="150" spans="1:26" ht="33" customHeight="1" thickBot="1">
      <c r="A150" s="48" t="s">
        <v>68</v>
      </c>
      <c r="B150" s="49"/>
      <c r="C150" s="50"/>
      <c r="D150" s="57">
        <v>2018</v>
      </c>
      <c r="E150" s="58"/>
      <c r="F150" s="59"/>
      <c r="G150" s="60">
        <f>P150</f>
        <v>5</v>
      </c>
      <c r="H150" s="61"/>
      <c r="I150" s="60">
        <v>0</v>
      </c>
      <c r="J150" s="61"/>
      <c r="K150" s="60">
        <v>0</v>
      </c>
      <c r="L150" s="62"/>
      <c r="M150" s="61"/>
      <c r="N150" s="60">
        <v>0</v>
      </c>
      <c r="O150" s="61"/>
      <c r="P150" s="60">
        <f>P147</f>
        <v>5</v>
      </c>
      <c r="Q150" s="62"/>
      <c r="R150" s="61"/>
      <c r="S150" s="63"/>
      <c r="T150" s="64"/>
      <c r="U150" s="65"/>
      <c r="V150" s="72"/>
      <c r="W150" s="73"/>
      <c r="X150" s="73"/>
      <c r="Y150" s="73"/>
      <c r="Z150" s="73"/>
    </row>
    <row r="151" spans="1:26" ht="25.5" customHeight="1" thickBot="1">
      <c r="A151" s="51"/>
      <c r="B151" s="52"/>
      <c r="C151" s="53"/>
      <c r="D151" s="45">
        <v>2019</v>
      </c>
      <c r="E151" s="46"/>
      <c r="F151" s="47"/>
      <c r="G151" s="60">
        <f>P151</f>
        <v>0</v>
      </c>
      <c r="H151" s="61"/>
      <c r="I151" s="60">
        <v>0</v>
      </c>
      <c r="J151" s="61"/>
      <c r="K151" s="60">
        <v>0</v>
      </c>
      <c r="L151" s="62"/>
      <c r="M151" s="61"/>
      <c r="N151" s="60">
        <v>0</v>
      </c>
      <c r="O151" s="61"/>
      <c r="P151" s="60">
        <v>0</v>
      </c>
      <c r="Q151" s="62"/>
      <c r="R151" s="43"/>
      <c r="S151" s="66"/>
      <c r="T151" s="67"/>
      <c r="U151" s="68"/>
      <c r="V151" s="44"/>
      <c r="W151" s="42"/>
      <c r="X151" s="42"/>
      <c r="Y151" s="42"/>
      <c r="Z151" s="42"/>
    </row>
    <row r="152" spans="1:26" ht="22.5" customHeight="1" thickBot="1">
      <c r="A152" s="54"/>
      <c r="B152" s="55"/>
      <c r="C152" s="56"/>
      <c r="D152" s="57">
        <v>2020</v>
      </c>
      <c r="E152" s="58"/>
      <c r="F152" s="59"/>
      <c r="G152" s="60">
        <f>P152</f>
        <v>0</v>
      </c>
      <c r="H152" s="61"/>
      <c r="I152" s="60">
        <v>0</v>
      </c>
      <c r="J152" s="61"/>
      <c r="K152" s="60">
        <v>0</v>
      </c>
      <c r="L152" s="62"/>
      <c r="M152" s="61"/>
      <c r="N152" s="60">
        <v>0</v>
      </c>
      <c r="O152" s="61"/>
      <c r="P152" s="60">
        <v>0</v>
      </c>
      <c r="Q152" s="62"/>
      <c r="R152" s="61"/>
      <c r="S152" s="69"/>
      <c r="T152" s="70"/>
      <c r="U152" s="71"/>
      <c r="V152" s="74"/>
      <c r="W152" s="75"/>
      <c r="X152" s="75"/>
      <c r="Y152" s="75"/>
      <c r="Z152" s="75"/>
    </row>
    <row r="153" spans="1:26" ht="16.5" thickBot="1">
      <c r="A153" s="336" t="s">
        <v>59</v>
      </c>
      <c r="B153" s="337"/>
      <c r="C153" s="338"/>
      <c r="D153" s="345">
        <v>2018</v>
      </c>
      <c r="E153" s="346"/>
      <c r="F153" s="347"/>
      <c r="G153" s="348">
        <f>G25+G41+G59+G69+G85+G92+G143+G150</f>
        <v>9653.3809199999996</v>
      </c>
      <c r="H153" s="349"/>
      <c r="I153" s="348">
        <f>I143</f>
        <v>137.1</v>
      </c>
      <c r="J153" s="349"/>
      <c r="K153" s="348">
        <f>L25+L59+K69+K85+K143</f>
        <v>1081.3</v>
      </c>
      <c r="L153" s="350"/>
      <c r="M153" s="349"/>
      <c r="N153" s="348">
        <f>N25+N41+N59+N69+N85+N92+N143</f>
        <v>1314.78376</v>
      </c>
      <c r="O153" s="349"/>
      <c r="P153" s="348">
        <f>P25+P41+P59+P69+P85+P92+P143+P150</f>
        <v>7120.1971599999997</v>
      </c>
      <c r="Q153" s="350"/>
      <c r="R153" s="349"/>
      <c r="S153" s="351"/>
      <c r="T153" s="352"/>
      <c r="U153" s="353"/>
      <c r="V153" s="74"/>
      <c r="W153" s="118"/>
      <c r="X153" s="118"/>
      <c r="Y153" s="118"/>
      <c r="Z153" s="118"/>
    </row>
    <row r="154" spans="1:26" ht="16.5" thickBot="1">
      <c r="A154" s="339"/>
      <c r="B154" s="340"/>
      <c r="C154" s="341"/>
      <c r="D154" s="345">
        <v>2019</v>
      </c>
      <c r="E154" s="346"/>
      <c r="F154" s="347"/>
      <c r="G154" s="348">
        <f>G26+G42+G60+G70+G86+G93+G144</f>
        <v>7721.5</v>
      </c>
      <c r="H154" s="349"/>
      <c r="I154" s="348">
        <v>125.4</v>
      </c>
      <c r="J154" s="349"/>
      <c r="K154" s="348">
        <v>1</v>
      </c>
      <c r="L154" s="350"/>
      <c r="M154" s="349"/>
      <c r="N154" s="348">
        <f>N26+N144</f>
        <v>636.90000000000009</v>
      </c>
      <c r="O154" s="349"/>
      <c r="P154" s="360">
        <f>P26+P42+P60+P70+P86+P93+P144</f>
        <v>6958.2000000000007</v>
      </c>
      <c r="Q154" s="361"/>
      <c r="R154" s="362"/>
      <c r="S154" s="354"/>
      <c r="T154" s="355"/>
      <c r="U154" s="356"/>
      <c r="V154" s="74"/>
      <c r="W154" s="118"/>
      <c r="X154" s="118"/>
      <c r="Y154" s="118"/>
      <c r="Z154" s="118"/>
    </row>
    <row r="155" spans="1:26" ht="16.5" thickBot="1">
      <c r="A155" s="342"/>
      <c r="B155" s="343"/>
      <c r="C155" s="344"/>
      <c r="D155" s="345">
        <v>2020</v>
      </c>
      <c r="E155" s="346"/>
      <c r="F155" s="347"/>
      <c r="G155" s="348">
        <f>G27+G43+G61+G71+G87+G94+G145</f>
        <v>7662.6</v>
      </c>
      <c r="H155" s="349"/>
      <c r="I155" s="348">
        <f>I145</f>
        <v>0</v>
      </c>
      <c r="J155" s="349"/>
      <c r="K155" s="348">
        <f>L27+K43+L61+K71+K87+K94+K145</f>
        <v>1</v>
      </c>
      <c r="L155" s="350"/>
      <c r="M155" s="349"/>
      <c r="N155" s="348">
        <f>N27+N145</f>
        <v>660.40000000000009</v>
      </c>
      <c r="O155" s="349"/>
      <c r="P155" s="348">
        <f>P27+P43+P61+P71+P87+P94+P145</f>
        <v>7001.2000000000007</v>
      </c>
      <c r="Q155" s="350"/>
      <c r="R155" s="349"/>
      <c r="S155" s="357"/>
      <c r="T155" s="358"/>
      <c r="U155" s="359"/>
      <c r="V155" s="74"/>
      <c r="W155" s="118"/>
      <c r="X155" s="118"/>
      <c r="Y155" s="118"/>
      <c r="Z155" s="118"/>
    </row>
    <row r="156" spans="1:2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>
      <c r="A157" s="7"/>
      <c r="I157" s="8"/>
    </row>
    <row r="158" spans="1:26" ht="15.75">
      <c r="A158" s="7"/>
      <c r="G158" s="8"/>
    </row>
    <row r="159" spans="1:26" ht="15.75">
      <c r="A159" s="7"/>
    </row>
  </sheetData>
  <mergeCells count="1088">
    <mergeCell ref="V124:Z124"/>
    <mergeCell ref="D125:F125"/>
    <mergeCell ref="G125:H125"/>
    <mergeCell ref="I125:J125"/>
    <mergeCell ref="K125:M125"/>
    <mergeCell ref="N125:O125"/>
    <mergeCell ref="P125:R125"/>
    <mergeCell ref="V125:Z125"/>
    <mergeCell ref="M1:Z3"/>
    <mergeCell ref="B51:C58"/>
    <mergeCell ref="A2:B2"/>
    <mergeCell ref="C2:E2"/>
    <mergeCell ref="F2:G2"/>
    <mergeCell ref="H2:I2"/>
    <mergeCell ref="V135:Z135"/>
    <mergeCell ref="D137:F137"/>
    <mergeCell ref="V138:Z138"/>
    <mergeCell ref="I128:J128"/>
    <mergeCell ref="K128:M128"/>
    <mergeCell ref="N128:O128"/>
    <mergeCell ref="P128:R128"/>
    <mergeCell ref="V128:Z128"/>
    <mergeCell ref="K132:M132"/>
    <mergeCell ref="N132:O132"/>
    <mergeCell ref="P132:R132"/>
    <mergeCell ref="I135:J135"/>
    <mergeCell ref="K135:M135"/>
    <mergeCell ref="N135:O135"/>
    <mergeCell ref="B135:C137"/>
    <mergeCell ref="A129:A131"/>
    <mergeCell ref="B129:C131"/>
    <mergeCell ref="D129:F129"/>
    <mergeCell ref="D139:F139"/>
    <mergeCell ref="V154:Z154"/>
    <mergeCell ref="D155:F155"/>
    <mergeCell ref="G155:H155"/>
    <mergeCell ref="I155:J155"/>
    <mergeCell ref="K155:M155"/>
    <mergeCell ref="N155:O155"/>
    <mergeCell ref="P155:R155"/>
    <mergeCell ref="D143:F143"/>
    <mergeCell ref="G143:H143"/>
    <mergeCell ref="I143:J143"/>
    <mergeCell ref="H3:I3"/>
    <mergeCell ref="J3:L3"/>
    <mergeCell ref="A123:A125"/>
    <mergeCell ref="B123:C125"/>
    <mergeCell ref="D123:F123"/>
    <mergeCell ref="G123:H123"/>
    <mergeCell ref="I123:J123"/>
    <mergeCell ref="K123:M123"/>
    <mergeCell ref="N123:O123"/>
    <mergeCell ref="P123:R123"/>
    <mergeCell ref="S123:U125"/>
    <mergeCell ref="V123:Z123"/>
    <mergeCell ref="D124:F124"/>
    <mergeCell ref="G124:H124"/>
    <mergeCell ref="I124:J124"/>
    <mergeCell ref="K124:M124"/>
    <mergeCell ref="N124:O124"/>
    <mergeCell ref="P124:R124"/>
    <mergeCell ref="V126:Z126"/>
    <mergeCell ref="D128:F128"/>
    <mergeCell ref="G128:H128"/>
    <mergeCell ref="V145:Z145"/>
    <mergeCell ref="A153:C155"/>
    <mergeCell ref="D153:F153"/>
    <mergeCell ref="G153:H153"/>
    <mergeCell ref="I153:J153"/>
    <mergeCell ref="K153:M153"/>
    <mergeCell ref="N153:O153"/>
    <mergeCell ref="P153:R153"/>
    <mergeCell ref="S153:U155"/>
    <mergeCell ref="V153:Z153"/>
    <mergeCell ref="D145:F145"/>
    <mergeCell ref="G145:H145"/>
    <mergeCell ref="I145:J145"/>
    <mergeCell ref="K145:M145"/>
    <mergeCell ref="N145:O145"/>
    <mergeCell ref="A135:A137"/>
    <mergeCell ref="P135:R135"/>
    <mergeCell ref="V155:Z155"/>
    <mergeCell ref="D154:F154"/>
    <mergeCell ref="G154:H154"/>
    <mergeCell ref="I154:J154"/>
    <mergeCell ref="K154:M154"/>
    <mergeCell ref="N154:O154"/>
    <mergeCell ref="P154:R154"/>
    <mergeCell ref="P139:R139"/>
    <mergeCell ref="D142:F142"/>
    <mergeCell ref="A140:A142"/>
    <mergeCell ref="B140:C142"/>
    <mergeCell ref="D140:F140"/>
    <mergeCell ref="S140:U142"/>
    <mergeCell ref="D149:F149"/>
    <mergeCell ref="G149:H149"/>
    <mergeCell ref="G129:H129"/>
    <mergeCell ref="I129:J129"/>
    <mergeCell ref="K129:M129"/>
    <mergeCell ref="N129:O129"/>
    <mergeCell ref="P129:R129"/>
    <mergeCell ref="S129:U131"/>
    <mergeCell ref="V129:Z129"/>
    <mergeCell ref="D131:F131"/>
    <mergeCell ref="G131:H131"/>
    <mergeCell ref="I131:J131"/>
    <mergeCell ref="K131:M131"/>
    <mergeCell ref="N131:O131"/>
    <mergeCell ref="V131:Z131"/>
    <mergeCell ref="P130:Q130"/>
    <mergeCell ref="A143:C145"/>
    <mergeCell ref="A132:A134"/>
    <mergeCell ref="P145:R145"/>
    <mergeCell ref="V137:Z137"/>
    <mergeCell ref="V132:Z132"/>
    <mergeCell ref="D134:F134"/>
    <mergeCell ref="D138:F138"/>
    <mergeCell ref="G138:H138"/>
    <mergeCell ref="D135:F135"/>
    <mergeCell ref="G135:H135"/>
    <mergeCell ref="G136:H136"/>
    <mergeCell ref="I136:J136"/>
    <mergeCell ref="L136:M136"/>
    <mergeCell ref="N136:O136"/>
    <mergeCell ref="P136:Q136"/>
    <mergeCell ref="I139:J139"/>
    <mergeCell ref="K139:M139"/>
    <mergeCell ref="N139:O139"/>
    <mergeCell ref="V119:Z119"/>
    <mergeCell ref="K114:M114"/>
    <mergeCell ref="N114:O114"/>
    <mergeCell ref="P114:R114"/>
    <mergeCell ref="V114:Z114"/>
    <mergeCell ref="D116:F116"/>
    <mergeCell ref="G116:H116"/>
    <mergeCell ref="I116:J116"/>
    <mergeCell ref="K116:M116"/>
    <mergeCell ref="N116:O116"/>
    <mergeCell ref="P116:R116"/>
    <mergeCell ref="V116:Z116"/>
    <mergeCell ref="B117:C119"/>
    <mergeCell ref="V122:Z122"/>
    <mergeCell ref="D121:F121"/>
    <mergeCell ref="G121:H121"/>
    <mergeCell ref="I121:J121"/>
    <mergeCell ref="K121:M121"/>
    <mergeCell ref="N121:O121"/>
    <mergeCell ref="P121:R121"/>
    <mergeCell ref="V121:Z121"/>
    <mergeCell ref="D120:F120"/>
    <mergeCell ref="G120:H120"/>
    <mergeCell ref="I120:J120"/>
    <mergeCell ref="K120:M120"/>
    <mergeCell ref="V117:Z117"/>
    <mergeCell ref="D119:F119"/>
    <mergeCell ref="G119:H119"/>
    <mergeCell ref="I119:J119"/>
    <mergeCell ref="G122:H122"/>
    <mergeCell ref="I122:J122"/>
    <mergeCell ref="K122:M122"/>
    <mergeCell ref="V109:Z109"/>
    <mergeCell ref="D105:F105"/>
    <mergeCell ref="G105:H105"/>
    <mergeCell ref="I105:J105"/>
    <mergeCell ref="K105:M105"/>
    <mergeCell ref="V110:Z110"/>
    <mergeCell ref="P111:R111"/>
    <mergeCell ref="V111:Z111"/>
    <mergeCell ref="D107:F107"/>
    <mergeCell ref="G107:H107"/>
    <mergeCell ref="I107:J107"/>
    <mergeCell ref="K107:M107"/>
    <mergeCell ref="N107:O107"/>
    <mergeCell ref="P107:R107"/>
    <mergeCell ref="V113:Z113"/>
    <mergeCell ref="P113:R113"/>
    <mergeCell ref="N117:O117"/>
    <mergeCell ref="D102:D104"/>
    <mergeCell ref="E102:F102"/>
    <mergeCell ref="G102:H102"/>
    <mergeCell ref="I102:J102"/>
    <mergeCell ref="K102:M102"/>
    <mergeCell ref="N102:O102"/>
    <mergeCell ref="V101:Z101"/>
    <mergeCell ref="G100:H100"/>
    <mergeCell ref="I100:J100"/>
    <mergeCell ref="L100:M100"/>
    <mergeCell ref="N100:O100"/>
    <mergeCell ref="P100:Q100"/>
    <mergeCell ref="G103:H103"/>
    <mergeCell ref="I103:J103"/>
    <mergeCell ref="L103:M103"/>
    <mergeCell ref="N103:O103"/>
    <mergeCell ref="V107:Z107"/>
    <mergeCell ref="P105:R105"/>
    <mergeCell ref="V105:Z105"/>
    <mergeCell ref="P98:R98"/>
    <mergeCell ref="W98:Z98"/>
    <mergeCell ref="G97:H97"/>
    <mergeCell ref="I97:J97"/>
    <mergeCell ref="L97:M97"/>
    <mergeCell ref="N97:O97"/>
    <mergeCell ref="P97:Q97"/>
    <mergeCell ref="K99:M99"/>
    <mergeCell ref="N99:O99"/>
    <mergeCell ref="P99:R99"/>
    <mergeCell ref="S99:U104"/>
    <mergeCell ref="V99:Z99"/>
    <mergeCell ref="E101:F101"/>
    <mergeCell ref="G101:H101"/>
    <mergeCell ref="I101:J101"/>
    <mergeCell ref="K101:M101"/>
    <mergeCell ref="N101:O101"/>
    <mergeCell ref="E99:F99"/>
    <mergeCell ref="G99:H99"/>
    <mergeCell ref="I99:J99"/>
    <mergeCell ref="E104:F104"/>
    <mergeCell ref="G104:H104"/>
    <mergeCell ref="I104:J104"/>
    <mergeCell ref="P103:Q103"/>
    <mergeCell ref="P102:R102"/>
    <mergeCell ref="P101:R101"/>
    <mergeCell ref="A99:A104"/>
    <mergeCell ref="B99:C104"/>
    <mergeCell ref="V102:Z102"/>
    <mergeCell ref="D99:D101"/>
    <mergeCell ref="K104:M104"/>
    <mergeCell ref="N104:O104"/>
    <mergeCell ref="P104:R104"/>
    <mergeCell ref="V104:Z104"/>
    <mergeCell ref="I94:J94"/>
    <mergeCell ref="K94:M94"/>
    <mergeCell ref="N94:O94"/>
    <mergeCell ref="P94:R94"/>
    <mergeCell ref="V94:Z94"/>
    <mergeCell ref="P91:R91"/>
    <mergeCell ref="V91:Z91"/>
    <mergeCell ref="A95:W95"/>
    <mergeCell ref="X95:Z95"/>
    <mergeCell ref="A96:A98"/>
    <mergeCell ref="B96:C98"/>
    <mergeCell ref="D96:F96"/>
    <mergeCell ref="G96:H96"/>
    <mergeCell ref="I96:J96"/>
    <mergeCell ref="K96:M96"/>
    <mergeCell ref="N96:O96"/>
    <mergeCell ref="P96:R96"/>
    <mergeCell ref="S96:V98"/>
    <mergeCell ref="W96:Z96"/>
    <mergeCell ref="D98:F98"/>
    <mergeCell ref="G98:H98"/>
    <mergeCell ref="I98:J98"/>
    <mergeCell ref="K98:M98"/>
    <mergeCell ref="N98:O98"/>
    <mergeCell ref="V85:Z85"/>
    <mergeCell ref="D86:F86"/>
    <mergeCell ref="G86:H86"/>
    <mergeCell ref="I86:J86"/>
    <mergeCell ref="K86:M86"/>
    <mergeCell ref="A92:C94"/>
    <mergeCell ref="D92:F92"/>
    <mergeCell ref="G92:H92"/>
    <mergeCell ref="I92:J92"/>
    <mergeCell ref="K92:M92"/>
    <mergeCell ref="N92:O92"/>
    <mergeCell ref="P92:R92"/>
    <mergeCell ref="S92:U94"/>
    <mergeCell ref="K89:M89"/>
    <mergeCell ref="N89:O89"/>
    <mergeCell ref="P89:R89"/>
    <mergeCell ref="S89:U91"/>
    <mergeCell ref="G90:H90"/>
    <mergeCell ref="I90:J90"/>
    <mergeCell ref="L90:M90"/>
    <mergeCell ref="N90:O90"/>
    <mergeCell ref="P90:Q90"/>
    <mergeCell ref="P93:Q93"/>
    <mergeCell ref="G93:H93"/>
    <mergeCell ref="I93:J93"/>
    <mergeCell ref="L93:M93"/>
    <mergeCell ref="N93:O93"/>
    <mergeCell ref="V92:Z92"/>
    <mergeCell ref="D94:F94"/>
    <mergeCell ref="G94:H94"/>
    <mergeCell ref="P83:R83"/>
    <mergeCell ref="N86:O86"/>
    <mergeCell ref="P86:R86"/>
    <mergeCell ref="V86:Z86"/>
    <mergeCell ref="D85:F85"/>
    <mergeCell ref="G85:H85"/>
    <mergeCell ref="I85:J85"/>
    <mergeCell ref="K85:M85"/>
    <mergeCell ref="N85:O85"/>
    <mergeCell ref="D87:F87"/>
    <mergeCell ref="G87:H87"/>
    <mergeCell ref="I87:J87"/>
    <mergeCell ref="K87:M87"/>
    <mergeCell ref="V89:Z89"/>
    <mergeCell ref="D91:F91"/>
    <mergeCell ref="G91:H91"/>
    <mergeCell ref="I91:J91"/>
    <mergeCell ref="K91:M91"/>
    <mergeCell ref="N91:O91"/>
    <mergeCell ref="N87:O87"/>
    <mergeCell ref="P87:R87"/>
    <mergeCell ref="V87:Z87"/>
    <mergeCell ref="A88:W88"/>
    <mergeCell ref="X88:Z88"/>
    <mergeCell ref="A89:A91"/>
    <mergeCell ref="B89:C91"/>
    <mergeCell ref="D89:F89"/>
    <mergeCell ref="G89:H89"/>
    <mergeCell ref="I89:J89"/>
    <mergeCell ref="A85:C87"/>
    <mergeCell ref="P85:R85"/>
    <mergeCell ref="S85:U87"/>
    <mergeCell ref="A82:A84"/>
    <mergeCell ref="B82:C84"/>
    <mergeCell ref="D82:F82"/>
    <mergeCell ref="G82:H82"/>
    <mergeCell ref="I82:J82"/>
    <mergeCell ref="K82:M82"/>
    <mergeCell ref="V80:Z80"/>
    <mergeCell ref="D81:F81"/>
    <mergeCell ref="G81:H81"/>
    <mergeCell ref="I81:J81"/>
    <mergeCell ref="K81:M81"/>
    <mergeCell ref="N81:O81"/>
    <mergeCell ref="P81:R81"/>
    <mergeCell ref="V81:Z81"/>
    <mergeCell ref="B79:C81"/>
    <mergeCell ref="V83:Z83"/>
    <mergeCell ref="D84:F84"/>
    <mergeCell ref="G84:H84"/>
    <mergeCell ref="I84:J84"/>
    <mergeCell ref="K84:M84"/>
    <mergeCell ref="N84:O84"/>
    <mergeCell ref="P84:R84"/>
    <mergeCell ref="V84:Z84"/>
    <mergeCell ref="N82:O82"/>
    <mergeCell ref="P82:R82"/>
    <mergeCell ref="S82:U84"/>
    <mergeCell ref="V82:Z82"/>
    <mergeCell ref="D83:F83"/>
    <mergeCell ref="G83:H83"/>
    <mergeCell ref="I83:J83"/>
    <mergeCell ref="K83:M83"/>
    <mergeCell ref="N83:O83"/>
    <mergeCell ref="P79:R79"/>
    <mergeCell ref="S79:U79"/>
    <mergeCell ref="V79:Z79"/>
    <mergeCell ref="D80:F80"/>
    <mergeCell ref="G80:H80"/>
    <mergeCell ref="I80:J80"/>
    <mergeCell ref="K80:M80"/>
    <mergeCell ref="N80:O80"/>
    <mergeCell ref="P80:R80"/>
    <mergeCell ref="S80:U81"/>
    <mergeCell ref="D79:F79"/>
    <mergeCell ref="G79:H79"/>
    <mergeCell ref="I79:J79"/>
    <mergeCell ref="K79:M79"/>
    <mergeCell ref="N79:O79"/>
    <mergeCell ref="V77:Z77"/>
    <mergeCell ref="N76:O76"/>
    <mergeCell ref="P76:R76"/>
    <mergeCell ref="S76:U78"/>
    <mergeCell ref="V76:Z76"/>
    <mergeCell ref="D77:F77"/>
    <mergeCell ref="G77:H77"/>
    <mergeCell ref="I77:J77"/>
    <mergeCell ref="K77:M77"/>
    <mergeCell ref="N77:O77"/>
    <mergeCell ref="P77:R77"/>
    <mergeCell ref="A76:A78"/>
    <mergeCell ref="B76:C78"/>
    <mergeCell ref="D76:F76"/>
    <mergeCell ref="G76:H76"/>
    <mergeCell ref="I76:J76"/>
    <mergeCell ref="K76:M76"/>
    <mergeCell ref="V74:Z74"/>
    <mergeCell ref="V75:Z75"/>
    <mergeCell ref="V78:Z78"/>
    <mergeCell ref="A72:W72"/>
    <mergeCell ref="X72:Z72"/>
    <mergeCell ref="D78:F78"/>
    <mergeCell ref="G78:H78"/>
    <mergeCell ref="I78:J78"/>
    <mergeCell ref="K78:M78"/>
    <mergeCell ref="N78:O78"/>
    <mergeCell ref="P78:R78"/>
    <mergeCell ref="A73:A75"/>
    <mergeCell ref="B73:C75"/>
    <mergeCell ref="D73:F73"/>
    <mergeCell ref="G73:H73"/>
    <mergeCell ref="I73:J73"/>
    <mergeCell ref="D75:F75"/>
    <mergeCell ref="G75:H75"/>
    <mergeCell ref="I75:J75"/>
    <mergeCell ref="K75:M75"/>
    <mergeCell ref="N75:O75"/>
    <mergeCell ref="P75:R75"/>
    <mergeCell ref="K73:M73"/>
    <mergeCell ref="N73:O73"/>
    <mergeCell ref="P73:R73"/>
    <mergeCell ref="S73:U75"/>
    <mergeCell ref="V73:Z73"/>
    <mergeCell ref="D74:F74"/>
    <mergeCell ref="G74:H74"/>
    <mergeCell ref="I74:J74"/>
    <mergeCell ref="K74:M74"/>
    <mergeCell ref="N74:O74"/>
    <mergeCell ref="P69:R69"/>
    <mergeCell ref="S69:U71"/>
    <mergeCell ref="V69:Z69"/>
    <mergeCell ref="D70:F70"/>
    <mergeCell ref="G70:H70"/>
    <mergeCell ref="I70:J70"/>
    <mergeCell ref="V71:Z71"/>
    <mergeCell ref="K70:M70"/>
    <mergeCell ref="N70:O70"/>
    <mergeCell ref="P70:R70"/>
    <mergeCell ref="V70:Z70"/>
    <mergeCell ref="D69:F69"/>
    <mergeCell ref="G69:H69"/>
    <mergeCell ref="P74:R74"/>
    <mergeCell ref="D71:F71"/>
    <mergeCell ref="G71:H71"/>
    <mergeCell ref="I71:J71"/>
    <mergeCell ref="K71:M71"/>
    <mergeCell ref="N65:O65"/>
    <mergeCell ref="P65:R65"/>
    <mergeCell ref="N66:O66"/>
    <mergeCell ref="P66:R66"/>
    <mergeCell ref="D67:F67"/>
    <mergeCell ref="G67:H67"/>
    <mergeCell ref="I67:J67"/>
    <mergeCell ref="K67:M67"/>
    <mergeCell ref="N67:O67"/>
    <mergeCell ref="P67:R67"/>
    <mergeCell ref="N71:O71"/>
    <mergeCell ref="P71:R71"/>
    <mergeCell ref="A69:C71"/>
    <mergeCell ref="A66:A68"/>
    <mergeCell ref="B66:C68"/>
    <mergeCell ref="D66:F66"/>
    <mergeCell ref="G66:H66"/>
    <mergeCell ref="I66:J66"/>
    <mergeCell ref="K66:M66"/>
    <mergeCell ref="V67:Z67"/>
    <mergeCell ref="D68:F68"/>
    <mergeCell ref="G68:H68"/>
    <mergeCell ref="I68:J68"/>
    <mergeCell ref="K68:M68"/>
    <mergeCell ref="N68:O68"/>
    <mergeCell ref="P68:R68"/>
    <mergeCell ref="V68:Z68"/>
    <mergeCell ref="S66:U68"/>
    <mergeCell ref="V66:Z66"/>
    <mergeCell ref="I69:J69"/>
    <mergeCell ref="K69:M69"/>
    <mergeCell ref="N69:O69"/>
    <mergeCell ref="I61:K61"/>
    <mergeCell ref="L61:M61"/>
    <mergeCell ref="N61:O61"/>
    <mergeCell ref="P61:R61"/>
    <mergeCell ref="V61:Z61"/>
    <mergeCell ref="A62:W62"/>
    <mergeCell ref="X62:Z62"/>
    <mergeCell ref="A63:A65"/>
    <mergeCell ref="B63:C65"/>
    <mergeCell ref="D63:F63"/>
    <mergeCell ref="G63:H63"/>
    <mergeCell ref="I63:J63"/>
    <mergeCell ref="A59:C61"/>
    <mergeCell ref="K63:M63"/>
    <mergeCell ref="N63:O63"/>
    <mergeCell ref="P63:R63"/>
    <mergeCell ref="S63:U65"/>
    <mergeCell ref="V63:Z63"/>
    <mergeCell ref="D64:F64"/>
    <mergeCell ref="G64:H64"/>
    <mergeCell ref="I64:J64"/>
    <mergeCell ref="K64:M64"/>
    <mergeCell ref="N64:O64"/>
    <mergeCell ref="P64:R64"/>
    <mergeCell ref="V64:Z64"/>
    <mergeCell ref="D65:F65"/>
    <mergeCell ref="G65:H65"/>
    <mergeCell ref="I65:J65"/>
    <mergeCell ref="K65:M65"/>
    <mergeCell ref="V65:Z65"/>
    <mergeCell ref="V51:Z56"/>
    <mergeCell ref="D57:F57"/>
    <mergeCell ref="G57:H57"/>
    <mergeCell ref="I57:K57"/>
    <mergeCell ref="L57:M57"/>
    <mergeCell ref="N57:O57"/>
    <mergeCell ref="P57:R57"/>
    <mergeCell ref="V57:Z57"/>
    <mergeCell ref="D58:F58"/>
    <mergeCell ref="D51:F56"/>
    <mergeCell ref="G51:H56"/>
    <mergeCell ref="I51:K56"/>
    <mergeCell ref="L51:M56"/>
    <mergeCell ref="N51:O56"/>
    <mergeCell ref="P51:R56"/>
    <mergeCell ref="P59:R59"/>
    <mergeCell ref="S59:U61"/>
    <mergeCell ref="V59:Z59"/>
    <mergeCell ref="D60:F60"/>
    <mergeCell ref="G60:H60"/>
    <mergeCell ref="I60:K60"/>
    <mergeCell ref="L60:M60"/>
    <mergeCell ref="N60:O60"/>
    <mergeCell ref="P60:R60"/>
    <mergeCell ref="V60:Z60"/>
    <mergeCell ref="D59:F59"/>
    <mergeCell ref="G59:H59"/>
    <mergeCell ref="I59:K59"/>
    <mergeCell ref="L59:M59"/>
    <mergeCell ref="N59:O59"/>
    <mergeCell ref="D61:F61"/>
    <mergeCell ref="G61:H61"/>
    <mergeCell ref="N48:O48"/>
    <mergeCell ref="P48:R48"/>
    <mergeCell ref="S48:U50"/>
    <mergeCell ref="V48:Z48"/>
    <mergeCell ref="D49:F49"/>
    <mergeCell ref="G49:H49"/>
    <mergeCell ref="I49:K49"/>
    <mergeCell ref="L49:M49"/>
    <mergeCell ref="N49:O49"/>
    <mergeCell ref="P49:R49"/>
    <mergeCell ref="D48:F48"/>
    <mergeCell ref="G48:H48"/>
    <mergeCell ref="I48:K48"/>
    <mergeCell ref="L48:M48"/>
    <mergeCell ref="A51:A58"/>
    <mergeCell ref="V49:Z49"/>
    <mergeCell ref="D50:F50"/>
    <mergeCell ref="G50:H50"/>
    <mergeCell ref="I50:K50"/>
    <mergeCell ref="L50:M50"/>
    <mergeCell ref="N50:O50"/>
    <mergeCell ref="P50:R50"/>
    <mergeCell ref="V50:Z50"/>
    <mergeCell ref="A48:A50"/>
    <mergeCell ref="B48:C50"/>
    <mergeCell ref="G58:H58"/>
    <mergeCell ref="I58:K58"/>
    <mergeCell ref="L58:M58"/>
    <mergeCell ref="N58:O58"/>
    <mergeCell ref="P58:R58"/>
    <mergeCell ref="V58:Z58"/>
    <mergeCell ref="S51:U58"/>
    <mergeCell ref="V42:Z42"/>
    <mergeCell ref="D43:F43"/>
    <mergeCell ref="A44:W44"/>
    <mergeCell ref="X44:Z44"/>
    <mergeCell ref="A45:A47"/>
    <mergeCell ref="B45:C47"/>
    <mergeCell ref="D45:F45"/>
    <mergeCell ref="G45:H45"/>
    <mergeCell ref="I45:K45"/>
    <mergeCell ref="L45:M45"/>
    <mergeCell ref="N45:O45"/>
    <mergeCell ref="P45:R45"/>
    <mergeCell ref="N47:O47"/>
    <mergeCell ref="P47:R47"/>
    <mergeCell ref="G47:H47"/>
    <mergeCell ref="I47:K47"/>
    <mergeCell ref="L47:M47"/>
    <mergeCell ref="V47:Z47"/>
    <mergeCell ref="S45:U47"/>
    <mergeCell ref="V45:Z45"/>
    <mergeCell ref="D46:F46"/>
    <mergeCell ref="G46:H46"/>
    <mergeCell ref="I46:K46"/>
    <mergeCell ref="L46:M46"/>
    <mergeCell ref="N46:O46"/>
    <mergeCell ref="P46:R46"/>
    <mergeCell ref="V46:Z46"/>
    <mergeCell ref="D47:F47"/>
    <mergeCell ref="B38:C40"/>
    <mergeCell ref="D38:F38"/>
    <mergeCell ref="G38:H38"/>
    <mergeCell ref="I38:J38"/>
    <mergeCell ref="K38:M38"/>
    <mergeCell ref="N35:O35"/>
    <mergeCell ref="P35:R35"/>
    <mergeCell ref="S35:U37"/>
    <mergeCell ref="V35:Z35"/>
    <mergeCell ref="D36:F36"/>
    <mergeCell ref="G36:H36"/>
    <mergeCell ref="A41:C43"/>
    <mergeCell ref="D41:F41"/>
    <mergeCell ref="G41:H41"/>
    <mergeCell ref="I41:J41"/>
    <mergeCell ref="K41:M41"/>
    <mergeCell ref="N41:O41"/>
    <mergeCell ref="P41:R41"/>
    <mergeCell ref="G43:H43"/>
    <mergeCell ref="I43:J43"/>
    <mergeCell ref="K43:M43"/>
    <mergeCell ref="N43:O43"/>
    <mergeCell ref="P43:R43"/>
    <mergeCell ref="V43:Z43"/>
    <mergeCell ref="S41:U43"/>
    <mergeCell ref="V41:Z41"/>
    <mergeCell ref="D42:F42"/>
    <mergeCell ref="G42:H42"/>
    <mergeCell ref="I42:J42"/>
    <mergeCell ref="K42:M42"/>
    <mergeCell ref="N42:O42"/>
    <mergeCell ref="P42:R42"/>
    <mergeCell ref="D37:F37"/>
    <mergeCell ref="G37:H37"/>
    <mergeCell ref="I37:J37"/>
    <mergeCell ref="K37:M37"/>
    <mergeCell ref="N37:O37"/>
    <mergeCell ref="P37:R37"/>
    <mergeCell ref="V37:Z37"/>
    <mergeCell ref="K31:M31"/>
    <mergeCell ref="N31:O31"/>
    <mergeCell ref="P31:R31"/>
    <mergeCell ref="V31:Z31"/>
    <mergeCell ref="A35:A37"/>
    <mergeCell ref="B35:C37"/>
    <mergeCell ref="V39:Z39"/>
    <mergeCell ref="D40:F40"/>
    <mergeCell ref="G40:H40"/>
    <mergeCell ref="I40:J40"/>
    <mergeCell ref="K40:M40"/>
    <mergeCell ref="N40:O40"/>
    <mergeCell ref="P40:R40"/>
    <mergeCell ref="V40:Z40"/>
    <mergeCell ref="N38:O38"/>
    <mergeCell ref="P38:R38"/>
    <mergeCell ref="S38:U40"/>
    <mergeCell ref="V38:Z38"/>
    <mergeCell ref="D39:F39"/>
    <mergeCell ref="G39:H39"/>
    <mergeCell ref="I39:J39"/>
    <mergeCell ref="K39:M39"/>
    <mergeCell ref="N39:O39"/>
    <mergeCell ref="P39:R39"/>
    <mergeCell ref="A38:A40"/>
    <mergeCell ref="N34:O34"/>
    <mergeCell ref="P34:R34"/>
    <mergeCell ref="V34:Z34"/>
    <mergeCell ref="N32:O32"/>
    <mergeCell ref="P32:R32"/>
    <mergeCell ref="S32:U34"/>
    <mergeCell ref="V32:Z32"/>
    <mergeCell ref="D33:F33"/>
    <mergeCell ref="G33:H33"/>
    <mergeCell ref="I33:J33"/>
    <mergeCell ref="K33:M33"/>
    <mergeCell ref="N33:O33"/>
    <mergeCell ref="P33:R33"/>
    <mergeCell ref="I36:J36"/>
    <mergeCell ref="K36:M36"/>
    <mergeCell ref="N36:O36"/>
    <mergeCell ref="P36:R36"/>
    <mergeCell ref="D35:F35"/>
    <mergeCell ref="G35:H35"/>
    <mergeCell ref="I35:J35"/>
    <mergeCell ref="K35:M35"/>
    <mergeCell ref="V36:Z36"/>
    <mergeCell ref="I25:K25"/>
    <mergeCell ref="L25:M25"/>
    <mergeCell ref="N25:O25"/>
    <mergeCell ref="A29:A31"/>
    <mergeCell ref="B29:C31"/>
    <mergeCell ref="D29:F29"/>
    <mergeCell ref="G29:H29"/>
    <mergeCell ref="I29:J29"/>
    <mergeCell ref="A25:C27"/>
    <mergeCell ref="K29:M29"/>
    <mergeCell ref="N29:O29"/>
    <mergeCell ref="P29:R29"/>
    <mergeCell ref="P25:R25"/>
    <mergeCell ref="D26:F26"/>
    <mergeCell ref="G26:H26"/>
    <mergeCell ref="D27:F27"/>
    <mergeCell ref="G27:H27"/>
    <mergeCell ref="I27:K27"/>
    <mergeCell ref="L27:M27"/>
    <mergeCell ref="N27:O27"/>
    <mergeCell ref="P27:R27"/>
    <mergeCell ref="S18:U20"/>
    <mergeCell ref="V18:Z18"/>
    <mergeCell ref="D19:F19"/>
    <mergeCell ref="G19:H19"/>
    <mergeCell ref="I19:K19"/>
    <mergeCell ref="L19:M19"/>
    <mergeCell ref="N19:O19"/>
    <mergeCell ref="P19:R19"/>
    <mergeCell ref="V27:Z27"/>
    <mergeCell ref="P24:R24"/>
    <mergeCell ref="S24:U24"/>
    <mergeCell ref="N22:O22"/>
    <mergeCell ref="P22:R22"/>
    <mergeCell ref="V22:Z22"/>
    <mergeCell ref="V23:Z23"/>
    <mergeCell ref="V24:Z24"/>
    <mergeCell ref="D21:F21"/>
    <mergeCell ref="G21:H21"/>
    <mergeCell ref="I21:K21"/>
    <mergeCell ref="L21:M21"/>
    <mergeCell ref="N21:O21"/>
    <mergeCell ref="P21:R21"/>
    <mergeCell ref="V21:Z21"/>
    <mergeCell ref="S25:U27"/>
    <mergeCell ref="V25:Z25"/>
    <mergeCell ref="I26:K26"/>
    <mergeCell ref="L26:M26"/>
    <mergeCell ref="N26:O26"/>
    <mergeCell ref="P26:R26"/>
    <mergeCell ref="V26:Z26"/>
    <mergeCell ref="D25:F25"/>
    <mergeCell ref="G25:H25"/>
    <mergeCell ref="N16:O16"/>
    <mergeCell ref="P16:R16"/>
    <mergeCell ref="D15:F15"/>
    <mergeCell ref="G15:H15"/>
    <mergeCell ref="I15:K15"/>
    <mergeCell ref="L15:M15"/>
    <mergeCell ref="A18:A20"/>
    <mergeCell ref="B18:C20"/>
    <mergeCell ref="D18:F18"/>
    <mergeCell ref="G18:H18"/>
    <mergeCell ref="I18:K18"/>
    <mergeCell ref="L18:M18"/>
    <mergeCell ref="V16:Z16"/>
    <mergeCell ref="D17:F17"/>
    <mergeCell ref="G17:H17"/>
    <mergeCell ref="I17:K17"/>
    <mergeCell ref="L17:M17"/>
    <mergeCell ref="N17:O17"/>
    <mergeCell ref="P17:R17"/>
    <mergeCell ref="V17:Z17"/>
    <mergeCell ref="A15:A17"/>
    <mergeCell ref="B15:C17"/>
    <mergeCell ref="V19:Z19"/>
    <mergeCell ref="D20:F20"/>
    <mergeCell ref="G20:H20"/>
    <mergeCell ref="I20:K20"/>
    <mergeCell ref="L20:M20"/>
    <mergeCell ref="N20:O20"/>
    <mergeCell ref="P20:R20"/>
    <mergeCell ref="V20:Z20"/>
    <mergeCell ref="N18:O18"/>
    <mergeCell ref="P18:R18"/>
    <mergeCell ref="A21:A23"/>
    <mergeCell ref="S21:U23"/>
    <mergeCell ref="S7:U8"/>
    <mergeCell ref="K10:M10"/>
    <mergeCell ref="N10:O10"/>
    <mergeCell ref="L12:M12"/>
    <mergeCell ref="N12:O12"/>
    <mergeCell ref="P12:R12"/>
    <mergeCell ref="S12:U14"/>
    <mergeCell ref="V12:Z12"/>
    <mergeCell ref="D13:F13"/>
    <mergeCell ref="G13:H13"/>
    <mergeCell ref="I13:K13"/>
    <mergeCell ref="L13:M13"/>
    <mergeCell ref="N13:O13"/>
    <mergeCell ref="P13:R13"/>
    <mergeCell ref="V13:Z13"/>
    <mergeCell ref="D14:F14"/>
    <mergeCell ref="G14:H14"/>
    <mergeCell ref="I14:K14"/>
    <mergeCell ref="L14:M14"/>
    <mergeCell ref="N14:O14"/>
    <mergeCell ref="P14:R14"/>
    <mergeCell ref="V14:Z14"/>
    <mergeCell ref="N15:O15"/>
    <mergeCell ref="P15:R15"/>
    <mergeCell ref="S15:U17"/>
    <mergeCell ref="V15:Z15"/>
    <mergeCell ref="D16:F16"/>
    <mergeCell ref="G16:H16"/>
    <mergeCell ref="I16:K16"/>
    <mergeCell ref="L16:M16"/>
    <mergeCell ref="I9:J9"/>
    <mergeCell ref="K9:M9"/>
    <mergeCell ref="N9:O9"/>
    <mergeCell ref="P9:R9"/>
    <mergeCell ref="S9:U9"/>
    <mergeCell ref="V9:Z9"/>
    <mergeCell ref="O6:P6"/>
    <mergeCell ref="Q6:R6"/>
    <mergeCell ref="T6:Y6"/>
    <mergeCell ref="M6:N6"/>
    <mergeCell ref="P10:R10"/>
    <mergeCell ref="S10:U10"/>
    <mergeCell ref="V10:Z10"/>
    <mergeCell ref="A11:W11"/>
    <mergeCell ref="X11:Z11"/>
    <mergeCell ref="A12:A14"/>
    <mergeCell ref="B12:C14"/>
    <mergeCell ref="D12:F12"/>
    <mergeCell ref="G12:H12"/>
    <mergeCell ref="I12:K12"/>
    <mergeCell ref="B10:C10"/>
    <mergeCell ref="D10:F10"/>
    <mergeCell ref="G10:H10"/>
    <mergeCell ref="I10:J10"/>
    <mergeCell ref="A1:B1"/>
    <mergeCell ref="C1:E1"/>
    <mergeCell ref="F1:G1"/>
    <mergeCell ref="H1:I1"/>
    <mergeCell ref="J1:L1"/>
    <mergeCell ref="A7:A9"/>
    <mergeCell ref="B7:C9"/>
    <mergeCell ref="D7:F9"/>
    <mergeCell ref="G7:R7"/>
    <mergeCell ref="G8:H9"/>
    <mergeCell ref="O4:P4"/>
    <mergeCell ref="R4:T4"/>
    <mergeCell ref="A5:X5"/>
    <mergeCell ref="B6:E6"/>
    <mergeCell ref="F6:G6"/>
    <mergeCell ref="H6:I6"/>
    <mergeCell ref="J6:L6"/>
    <mergeCell ref="A4:B4"/>
    <mergeCell ref="C4:E4"/>
    <mergeCell ref="F4:G4"/>
    <mergeCell ref="H4:I4"/>
    <mergeCell ref="J4:L4"/>
    <mergeCell ref="M4:N4"/>
    <mergeCell ref="I8:R8"/>
    <mergeCell ref="V8:Z8"/>
    <mergeCell ref="V7:Z7"/>
    <mergeCell ref="U4:Z4"/>
    <mergeCell ref="Y5:Z5"/>
    <mergeCell ref="J2:L2"/>
    <mergeCell ref="A3:B3"/>
    <mergeCell ref="C3:E3"/>
    <mergeCell ref="F3:G3"/>
    <mergeCell ref="B24:C24"/>
    <mergeCell ref="D23:F23"/>
    <mergeCell ref="G23:H23"/>
    <mergeCell ref="I23:K23"/>
    <mergeCell ref="L23:M23"/>
    <mergeCell ref="N23:O23"/>
    <mergeCell ref="P23:R23"/>
    <mergeCell ref="D22:F22"/>
    <mergeCell ref="G22:H22"/>
    <mergeCell ref="I22:K22"/>
    <mergeCell ref="L22:M22"/>
    <mergeCell ref="D24:F24"/>
    <mergeCell ref="G24:H24"/>
    <mergeCell ref="I24:K24"/>
    <mergeCell ref="L24:M24"/>
    <mergeCell ref="N24:O24"/>
    <mergeCell ref="B21:C23"/>
    <mergeCell ref="A28:W28"/>
    <mergeCell ref="V29:Z29"/>
    <mergeCell ref="D30:F30"/>
    <mergeCell ref="G30:H30"/>
    <mergeCell ref="I30:J30"/>
    <mergeCell ref="K30:M30"/>
    <mergeCell ref="N30:O30"/>
    <mergeCell ref="P30:R30"/>
    <mergeCell ref="V30:Z30"/>
    <mergeCell ref="D31:F31"/>
    <mergeCell ref="G31:H31"/>
    <mergeCell ref="I31:J31"/>
    <mergeCell ref="A105:A107"/>
    <mergeCell ref="G106:H106"/>
    <mergeCell ref="I106:J106"/>
    <mergeCell ref="L106:M106"/>
    <mergeCell ref="N106:O106"/>
    <mergeCell ref="P106:Q106"/>
    <mergeCell ref="S105:U107"/>
    <mergeCell ref="X28:Z28"/>
    <mergeCell ref="S29:U31"/>
    <mergeCell ref="A32:A34"/>
    <mergeCell ref="B32:C34"/>
    <mergeCell ref="D32:F32"/>
    <mergeCell ref="G32:H32"/>
    <mergeCell ref="I32:J32"/>
    <mergeCell ref="K32:M32"/>
    <mergeCell ref="V33:Z33"/>
    <mergeCell ref="D34:F34"/>
    <mergeCell ref="G34:H34"/>
    <mergeCell ref="I34:J34"/>
    <mergeCell ref="K34:M34"/>
    <mergeCell ref="D113:F113"/>
    <mergeCell ref="G113:H113"/>
    <mergeCell ref="I113:J113"/>
    <mergeCell ref="K113:M113"/>
    <mergeCell ref="N113:O113"/>
    <mergeCell ref="B108:C110"/>
    <mergeCell ref="A108:A110"/>
    <mergeCell ref="G108:H108"/>
    <mergeCell ref="I108:J108"/>
    <mergeCell ref="L108:M108"/>
    <mergeCell ref="N108:O108"/>
    <mergeCell ref="P108:Q108"/>
    <mergeCell ref="S108:U110"/>
    <mergeCell ref="B105:C107"/>
    <mergeCell ref="D110:F110"/>
    <mergeCell ref="G110:H110"/>
    <mergeCell ref="I110:J110"/>
    <mergeCell ref="K110:M110"/>
    <mergeCell ref="N110:O110"/>
    <mergeCell ref="P110:R110"/>
    <mergeCell ref="N105:O105"/>
    <mergeCell ref="D109:F109"/>
    <mergeCell ref="G109:H109"/>
    <mergeCell ref="I109:J109"/>
    <mergeCell ref="K109:M109"/>
    <mergeCell ref="N109:O109"/>
    <mergeCell ref="P109:R109"/>
    <mergeCell ref="K119:M119"/>
    <mergeCell ref="N119:O119"/>
    <mergeCell ref="P119:R119"/>
    <mergeCell ref="D117:F117"/>
    <mergeCell ref="G117:H117"/>
    <mergeCell ref="I117:J117"/>
    <mergeCell ref="K117:M117"/>
    <mergeCell ref="D122:F122"/>
    <mergeCell ref="A111:A113"/>
    <mergeCell ref="G112:H112"/>
    <mergeCell ref="I112:J112"/>
    <mergeCell ref="L112:M112"/>
    <mergeCell ref="N112:O112"/>
    <mergeCell ref="P112:Q112"/>
    <mergeCell ref="S111:U113"/>
    <mergeCell ref="A114:A116"/>
    <mergeCell ref="G115:H115"/>
    <mergeCell ref="I115:J115"/>
    <mergeCell ref="L115:M115"/>
    <mergeCell ref="N115:O115"/>
    <mergeCell ref="P115:Q115"/>
    <mergeCell ref="S114:U116"/>
    <mergeCell ref="B114:C116"/>
    <mergeCell ref="D114:F114"/>
    <mergeCell ref="B111:C113"/>
    <mergeCell ref="D111:F111"/>
    <mergeCell ref="G111:H111"/>
    <mergeCell ref="I111:J111"/>
    <mergeCell ref="K111:M111"/>
    <mergeCell ref="N111:O111"/>
    <mergeCell ref="G114:H114"/>
    <mergeCell ref="I114:J114"/>
    <mergeCell ref="G141:H141"/>
    <mergeCell ref="I141:J141"/>
    <mergeCell ref="L141:M141"/>
    <mergeCell ref="N141:O141"/>
    <mergeCell ref="P141:Q141"/>
    <mergeCell ref="K140:M140"/>
    <mergeCell ref="N140:O140"/>
    <mergeCell ref="P140:R140"/>
    <mergeCell ref="A117:A119"/>
    <mergeCell ref="G118:H118"/>
    <mergeCell ref="I118:J118"/>
    <mergeCell ref="L118:M118"/>
    <mergeCell ref="N118:O118"/>
    <mergeCell ref="P118:Q118"/>
    <mergeCell ref="S117:U119"/>
    <mergeCell ref="A126:A128"/>
    <mergeCell ref="G127:H127"/>
    <mergeCell ref="I127:J127"/>
    <mergeCell ref="L127:M127"/>
    <mergeCell ref="N127:O127"/>
    <mergeCell ref="P127:Q127"/>
    <mergeCell ref="S126:U128"/>
    <mergeCell ref="A120:A122"/>
    <mergeCell ref="B120:C122"/>
    <mergeCell ref="P117:R117"/>
    <mergeCell ref="B126:C128"/>
    <mergeCell ref="D126:F126"/>
    <mergeCell ref="G126:H126"/>
    <mergeCell ref="I126:J126"/>
    <mergeCell ref="K126:M126"/>
    <mergeCell ref="N126:O126"/>
    <mergeCell ref="P126:R126"/>
    <mergeCell ref="G137:H137"/>
    <mergeCell ref="I137:J137"/>
    <mergeCell ref="K137:M137"/>
    <mergeCell ref="N137:O137"/>
    <mergeCell ref="P137:R137"/>
    <mergeCell ref="S143:U145"/>
    <mergeCell ref="V143:Z143"/>
    <mergeCell ref="S138:U138"/>
    <mergeCell ref="S132:U134"/>
    <mergeCell ref="S135:U137"/>
    <mergeCell ref="G142:H142"/>
    <mergeCell ref="I142:J142"/>
    <mergeCell ref="K142:M142"/>
    <mergeCell ref="N142:O142"/>
    <mergeCell ref="P142:R142"/>
    <mergeCell ref="V142:Z142"/>
    <mergeCell ref="G140:H140"/>
    <mergeCell ref="I140:J140"/>
    <mergeCell ref="G133:H133"/>
    <mergeCell ref="I133:J133"/>
    <mergeCell ref="L133:M133"/>
    <mergeCell ref="N133:O133"/>
    <mergeCell ref="P133:Q133"/>
    <mergeCell ref="K143:M143"/>
    <mergeCell ref="N143:O143"/>
    <mergeCell ref="P143:R143"/>
    <mergeCell ref="G134:H134"/>
    <mergeCell ref="I134:J134"/>
    <mergeCell ref="I138:J138"/>
    <mergeCell ref="K138:M138"/>
    <mergeCell ref="N138:O138"/>
    <mergeCell ref="P138:R138"/>
    <mergeCell ref="N120:O120"/>
    <mergeCell ref="P120:R120"/>
    <mergeCell ref="V120:Z120"/>
    <mergeCell ref="S120:U122"/>
    <mergeCell ref="G130:H130"/>
    <mergeCell ref="I130:J130"/>
    <mergeCell ref="L130:M130"/>
    <mergeCell ref="N130:O130"/>
    <mergeCell ref="A138:A139"/>
    <mergeCell ref="B138:C139"/>
    <mergeCell ref="B132:C134"/>
    <mergeCell ref="D132:F132"/>
    <mergeCell ref="G132:H132"/>
    <mergeCell ref="I132:J132"/>
    <mergeCell ref="G139:H139"/>
    <mergeCell ref="V140:Z140"/>
    <mergeCell ref="A146:W146"/>
    <mergeCell ref="X146:Z146"/>
    <mergeCell ref="N122:O122"/>
    <mergeCell ref="P122:R122"/>
    <mergeCell ref="K134:M134"/>
    <mergeCell ref="N134:O134"/>
    <mergeCell ref="P134:R134"/>
    <mergeCell ref="V134:Z134"/>
    <mergeCell ref="S139:U139"/>
    <mergeCell ref="V139:Z139"/>
    <mergeCell ref="G144:H144"/>
    <mergeCell ref="I144:J144"/>
    <mergeCell ref="K144:M144"/>
    <mergeCell ref="N144:O144"/>
    <mergeCell ref="P144:Q144"/>
    <mergeCell ref="P131:R131"/>
    <mergeCell ref="I149:J149"/>
    <mergeCell ref="K149:M149"/>
    <mergeCell ref="N149:O149"/>
    <mergeCell ref="P149:R149"/>
    <mergeCell ref="A147:A149"/>
    <mergeCell ref="B147:C149"/>
    <mergeCell ref="D147:F147"/>
    <mergeCell ref="G147:H147"/>
    <mergeCell ref="I147:J147"/>
    <mergeCell ref="K147:M147"/>
    <mergeCell ref="N147:O147"/>
    <mergeCell ref="P147:R147"/>
    <mergeCell ref="S147:U149"/>
    <mergeCell ref="V147:Z147"/>
    <mergeCell ref="G148:H148"/>
    <mergeCell ref="I148:J148"/>
    <mergeCell ref="L148:M148"/>
    <mergeCell ref="N148:O148"/>
    <mergeCell ref="P148:Q148"/>
    <mergeCell ref="V149:Z149"/>
    <mergeCell ref="A150:C152"/>
    <mergeCell ref="D150:F150"/>
    <mergeCell ref="G150:H150"/>
    <mergeCell ref="I150:J150"/>
    <mergeCell ref="K150:M150"/>
    <mergeCell ref="N150:O150"/>
    <mergeCell ref="P150:R150"/>
    <mergeCell ref="S150:U152"/>
    <mergeCell ref="V150:Z150"/>
    <mergeCell ref="G151:H151"/>
    <mergeCell ref="I151:J151"/>
    <mergeCell ref="K151:M151"/>
    <mergeCell ref="N151:O151"/>
    <mergeCell ref="P151:Q151"/>
    <mergeCell ref="D152:F152"/>
    <mergeCell ref="G152:H152"/>
    <mergeCell ref="I152:J152"/>
    <mergeCell ref="K152:M152"/>
    <mergeCell ref="N152:O152"/>
    <mergeCell ref="P152:R152"/>
    <mergeCell ref="V152:Z152"/>
  </mergeCells>
  <pageMargins left="0.32" right="0.2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2018-05-24T06:38:07Z</dcterms:modified>
</cp:coreProperties>
</file>